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ИА" sheetId="26" r:id="rId1"/>
  </sheets>
  <definedNames>
    <definedName name="_xlnm._FilterDatabase" localSheetId="0" hidden="1">ИА!$A$16:$U$463</definedName>
    <definedName name="_xlnm.Print_Titles" localSheetId="0">ИА!$14:$16</definedName>
    <definedName name="_xlnm.Print_Area" localSheetId="0">ИА!$A$1:$U$463</definedName>
  </definedNames>
  <calcPr calcId="162913"/>
</workbook>
</file>

<file path=xl/calcChain.xml><?xml version="1.0" encoding="utf-8"?>
<calcChain xmlns="http://schemas.openxmlformats.org/spreadsheetml/2006/main">
  <c r="T261" i="26" l="1"/>
  <c r="T262" i="26"/>
  <c r="T263" i="26"/>
  <c r="T264" i="26"/>
  <c r="T265" i="26"/>
  <c r="T266" i="26"/>
  <c r="T267" i="26"/>
  <c r="T268" i="26"/>
  <c r="T269" i="26"/>
  <c r="T270" i="26"/>
  <c r="T273" i="26"/>
  <c r="T274" i="26"/>
  <c r="T279" i="26"/>
  <c r="T280" i="26"/>
  <c r="T281" i="26"/>
  <c r="T282" i="26"/>
  <c r="T283" i="26"/>
  <c r="T284" i="26"/>
  <c r="T285" i="26"/>
  <c r="T286" i="26"/>
  <c r="T290" i="26"/>
  <c r="T291" i="26"/>
  <c r="T293" i="26"/>
  <c r="T294" i="26"/>
  <c r="T306" i="26"/>
  <c r="T258" i="26" l="1"/>
  <c r="T152" i="26"/>
  <c r="L379" i="26" l="1"/>
  <c r="L378" i="26"/>
  <c r="T304" i="26" l="1"/>
  <c r="T303" i="26"/>
  <c r="T302" i="26"/>
  <c r="T301" i="26"/>
  <c r="T278" i="26"/>
  <c r="T277" i="26"/>
  <c r="T276" i="26"/>
  <c r="T275" i="26"/>
  <c r="T463" i="26"/>
  <c r="T462" i="26"/>
  <c r="T461" i="26"/>
  <c r="T455" i="26"/>
  <c r="T453" i="26"/>
  <c r="T438" i="26"/>
  <c r="T432" i="26"/>
  <c r="T430" i="26"/>
  <c r="T428" i="26"/>
  <c r="T412" i="26"/>
  <c r="T408" i="26"/>
  <c r="T186" i="26"/>
  <c r="T182" i="26"/>
  <c r="T178" i="26"/>
  <c r="T175" i="26"/>
  <c r="T174" i="26"/>
  <c r="T156" i="26"/>
  <c r="T149" i="26"/>
  <c r="T141" i="26"/>
  <c r="T133" i="26"/>
  <c r="T125" i="26"/>
  <c r="T117" i="26"/>
  <c r="T116" i="26"/>
  <c r="T93" i="26"/>
  <c r="T92" i="26"/>
  <c r="T91" i="26"/>
  <c r="T85" i="26"/>
  <c r="T83" i="26"/>
  <c r="T45" i="26"/>
  <c r="T34" i="26"/>
  <c r="T31" i="26"/>
  <c r="T23" i="26"/>
  <c r="N379" i="26"/>
  <c r="N378" i="26"/>
  <c r="J379" i="26"/>
  <c r="J378" i="26"/>
  <c r="H379" i="26"/>
  <c r="H378" i="26"/>
  <c r="F379" i="26"/>
  <c r="E379" i="26"/>
  <c r="D379" i="26"/>
  <c r="F378" i="26"/>
  <c r="E378" i="26"/>
  <c r="D378" i="26"/>
  <c r="E377" i="26"/>
  <c r="D377" i="26"/>
  <c r="T347" i="26" l="1"/>
  <c r="T355" i="26"/>
  <c r="T384" i="26"/>
  <c r="T388" i="26"/>
  <c r="T239" i="26"/>
  <c r="T447" i="26"/>
  <c r="T157" i="26"/>
  <c r="T446" i="26"/>
  <c r="T454" i="26"/>
  <c r="T351" i="26"/>
  <c r="T386" i="26"/>
  <c r="T396" i="26"/>
  <c r="T400" i="26"/>
  <c r="T404" i="26"/>
  <c r="T414" i="26"/>
  <c r="T418" i="26"/>
  <c r="T423" i="26"/>
  <c r="T444" i="26"/>
  <c r="T460" i="26"/>
  <c r="T350" i="26"/>
  <c r="T61" i="26"/>
  <c r="T69" i="26"/>
  <c r="T194" i="26"/>
  <c r="T210" i="26"/>
  <c r="T218" i="26"/>
  <c r="T192" i="26"/>
  <c r="T220" i="26"/>
  <c r="T224" i="26"/>
  <c r="T74" i="26"/>
  <c r="T21" i="26"/>
  <c r="T29" i="26"/>
  <c r="T37" i="26"/>
  <c r="T131" i="26"/>
  <c r="T147" i="26"/>
  <c r="T393" i="26"/>
  <c r="T398" i="26"/>
  <c r="T402" i="26"/>
  <c r="T416" i="26"/>
  <c r="T425" i="26"/>
  <c r="T448" i="26"/>
  <c r="T456" i="26"/>
  <c r="T20" i="26"/>
  <c r="T28" i="26"/>
  <c r="T36" i="26"/>
  <c r="T44" i="26"/>
  <c r="T82" i="26"/>
  <c r="T122" i="26"/>
  <c r="T146" i="26"/>
  <c r="T158" i="26"/>
  <c r="T183" i="26"/>
  <c r="T225" i="26"/>
  <c r="T354" i="26"/>
  <c r="T411" i="26"/>
  <c r="T429" i="26"/>
  <c r="T433" i="26"/>
  <c r="T19" i="26"/>
  <c r="T35" i="26"/>
  <c r="T43" i="26"/>
  <c r="T137" i="26"/>
  <c r="T177" i="26"/>
  <c r="T245" i="26"/>
  <c r="T353" i="26"/>
  <c r="T387" i="26"/>
  <c r="T392" i="26"/>
  <c r="T397" i="26"/>
  <c r="T401" i="26"/>
  <c r="T415" i="26"/>
  <c r="T419" i="26"/>
  <c r="T424" i="26"/>
  <c r="T88" i="26"/>
  <c r="T120" i="26"/>
  <c r="T128" i="26"/>
  <c r="T199" i="26"/>
  <c r="T223" i="26"/>
  <c r="T238" i="26"/>
  <c r="T244" i="26"/>
  <c r="T352" i="26"/>
  <c r="T410" i="26"/>
  <c r="T25" i="26"/>
  <c r="T119" i="26"/>
  <c r="T127" i="26"/>
  <c r="T135" i="26"/>
  <c r="T143" i="26"/>
  <c r="T155" i="26"/>
  <c r="T176" i="26"/>
  <c r="T181" i="26"/>
  <c r="T214" i="26"/>
  <c r="T222" i="26"/>
  <c r="T237" i="26"/>
  <c r="T243" i="26"/>
  <c r="T40" i="26"/>
  <c r="T86" i="26"/>
  <c r="T94" i="26"/>
  <c r="T118" i="26"/>
  <c r="T126" i="26"/>
  <c r="T134" i="26"/>
  <c r="T142" i="26"/>
  <c r="T150" i="26"/>
  <c r="T180" i="26"/>
  <c r="T185" i="26"/>
  <c r="T189" i="26"/>
  <c r="T213" i="26"/>
  <c r="T221" i="26"/>
  <c r="T236" i="26"/>
  <c r="T390" i="26"/>
  <c r="T409" i="26"/>
  <c r="T427" i="26"/>
  <c r="T431" i="26"/>
  <c r="T437" i="26"/>
  <c r="T443" i="26"/>
  <c r="T451" i="26"/>
  <c r="T349" i="26"/>
  <c r="T357" i="26"/>
  <c r="T385" i="26"/>
  <c r="T399" i="26"/>
  <c r="T403" i="26"/>
  <c r="T417" i="26"/>
  <c r="T422" i="26"/>
  <c r="T426" i="26"/>
  <c r="T442" i="26"/>
  <c r="T450" i="26"/>
  <c r="T458" i="26"/>
  <c r="T22" i="26"/>
  <c r="T30" i="26"/>
  <c r="T38" i="26"/>
  <c r="T46" i="26"/>
  <c r="T54" i="26"/>
  <c r="T84" i="26"/>
  <c r="T132" i="26"/>
  <c r="T140" i="26"/>
  <c r="T148" i="26"/>
  <c r="T179" i="26"/>
  <c r="T184" i="26"/>
  <c r="T195" i="26"/>
  <c r="T211" i="26"/>
  <c r="T219" i="26"/>
  <c r="T240" i="26"/>
  <c r="T348" i="26"/>
  <c r="T356" i="26"/>
  <c r="T449" i="26"/>
  <c r="T457" i="26"/>
  <c r="G379" i="26" l="1"/>
  <c r="G378" i="26"/>
  <c r="U451" i="26" l="1"/>
  <c r="U450" i="26"/>
  <c r="U449" i="26"/>
  <c r="U448" i="26"/>
  <c r="U447" i="26"/>
  <c r="U446" i="26"/>
  <c r="U444" i="26"/>
  <c r="U443" i="26"/>
  <c r="U442" i="26"/>
  <c r="U438" i="26"/>
  <c r="U437" i="26"/>
  <c r="U433" i="26"/>
  <c r="U432" i="26"/>
  <c r="U431" i="26"/>
  <c r="U430" i="26"/>
  <c r="U429" i="26"/>
  <c r="U428" i="26"/>
  <c r="U427" i="26"/>
  <c r="U426" i="26"/>
  <c r="U425" i="26"/>
  <c r="U424" i="26"/>
  <c r="U423" i="26"/>
  <c r="U422" i="26"/>
  <c r="U419" i="26"/>
  <c r="U418" i="26"/>
  <c r="U417" i="26"/>
  <c r="U416" i="26"/>
  <c r="U415" i="26"/>
  <c r="U414" i="26"/>
  <c r="U412" i="26"/>
  <c r="U411" i="26"/>
  <c r="U410" i="26"/>
  <c r="U409" i="26"/>
  <c r="U408" i="26"/>
  <c r="U404" i="26"/>
  <c r="U403" i="26"/>
  <c r="U402" i="26"/>
  <c r="U401" i="26"/>
  <c r="U400" i="26"/>
  <c r="U399" i="26"/>
  <c r="U398" i="26"/>
  <c r="U397" i="26"/>
  <c r="U396" i="26"/>
  <c r="U393" i="26"/>
  <c r="U392" i="26"/>
  <c r="U390" i="26"/>
  <c r="U388" i="26"/>
  <c r="U387" i="26"/>
  <c r="U386" i="26"/>
  <c r="U385" i="26"/>
  <c r="U384" i="26"/>
  <c r="U378" i="26"/>
  <c r="T378" i="26"/>
  <c r="U356" i="26"/>
  <c r="U306" i="26"/>
  <c r="U304" i="26"/>
  <c r="U302" i="26"/>
  <c r="U294" i="26"/>
  <c r="U293" i="26"/>
  <c r="U291" i="26"/>
  <c r="U290" i="26"/>
  <c r="U286" i="26"/>
  <c r="U285" i="26"/>
  <c r="U284" i="26"/>
  <c r="U283" i="26"/>
  <c r="U282" i="26"/>
  <c r="U281" i="26"/>
  <c r="U280" i="26"/>
  <c r="U279" i="26"/>
  <c r="U278" i="26"/>
  <c r="U276" i="26"/>
  <c r="U274" i="26"/>
  <c r="U273" i="26"/>
  <c r="U270" i="26"/>
  <c r="U269" i="26"/>
  <c r="U268" i="26"/>
  <c r="U267" i="26"/>
  <c r="U266" i="26"/>
  <c r="U265" i="26"/>
  <c r="U264" i="26"/>
  <c r="U263" i="26"/>
  <c r="U262" i="26"/>
  <c r="U261" i="26"/>
  <c r="T257" i="26"/>
  <c r="U245" i="26"/>
  <c r="U244" i="26"/>
  <c r="U243" i="26"/>
  <c r="U240" i="26"/>
  <c r="U239" i="26"/>
  <c r="U238" i="26"/>
  <c r="U234" i="26"/>
  <c r="U225" i="26"/>
  <c r="U224" i="26"/>
  <c r="U223" i="26"/>
  <c r="U222" i="26"/>
  <c r="U221" i="26"/>
  <c r="U220" i="26"/>
  <c r="U219" i="26"/>
  <c r="U214" i="26"/>
  <c r="U213" i="26"/>
  <c r="U211" i="26"/>
  <c r="U199" i="26"/>
  <c r="U192" i="26"/>
  <c r="U189" i="26"/>
  <c r="U186" i="26"/>
  <c r="U185" i="26"/>
  <c r="U184" i="26"/>
  <c r="U183" i="26"/>
  <c r="U181" i="26"/>
  <c r="U180" i="26"/>
  <c r="U179" i="26"/>
  <c r="U178" i="26"/>
  <c r="U177" i="26"/>
  <c r="U176" i="26"/>
  <c r="U175" i="26"/>
  <c r="U174" i="26"/>
  <c r="T168" i="26"/>
  <c r="T167" i="26"/>
  <c r="U158" i="26"/>
  <c r="U157" i="26"/>
  <c r="U156" i="26"/>
  <c r="U155" i="26"/>
  <c r="U152" i="26"/>
  <c r="U150" i="26"/>
  <c r="U149" i="26"/>
  <c r="U148" i="26"/>
  <c r="U147" i="26"/>
  <c r="U146" i="26"/>
  <c r="U143" i="26"/>
  <c r="U142" i="26"/>
  <c r="U141" i="26"/>
  <c r="U140" i="26"/>
  <c r="U137" i="26"/>
  <c r="U135" i="26"/>
  <c r="U134" i="26"/>
  <c r="U133" i="26"/>
  <c r="U132" i="26"/>
  <c r="U131" i="26"/>
  <c r="U128" i="26"/>
  <c r="U127" i="26"/>
  <c r="U126" i="26"/>
  <c r="U125" i="26"/>
  <c r="U122" i="26"/>
  <c r="U120" i="26"/>
  <c r="U119" i="26"/>
  <c r="U118" i="26"/>
  <c r="U117" i="26"/>
  <c r="U116" i="26"/>
  <c r="U94" i="26"/>
  <c r="U93" i="26"/>
  <c r="U92" i="26"/>
  <c r="U91" i="26"/>
  <c r="U88" i="26"/>
  <c r="U86" i="26"/>
  <c r="U85" i="26"/>
  <c r="U84" i="26"/>
  <c r="U83" i="26"/>
  <c r="U82" i="26"/>
  <c r="U74" i="26"/>
  <c r="U69" i="26"/>
  <c r="U61" i="26"/>
  <c r="U54" i="26"/>
  <c r="U46" i="26"/>
  <c r="U45" i="26"/>
  <c r="U44" i="26"/>
  <c r="U43" i="26"/>
  <c r="U40" i="26"/>
  <c r="U38" i="26"/>
  <c r="U37" i="26"/>
  <c r="U36" i="26"/>
  <c r="U35" i="26"/>
  <c r="U34" i="26"/>
  <c r="U31" i="26"/>
  <c r="U30" i="26"/>
  <c r="U29" i="26"/>
  <c r="U28" i="26"/>
  <c r="U25" i="26"/>
  <c r="U23" i="26"/>
  <c r="U22" i="26"/>
  <c r="U21" i="26"/>
  <c r="U20" i="26"/>
  <c r="U19" i="26"/>
  <c r="S379" i="26" l="1"/>
  <c r="R379" i="26"/>
  <c r="Q379" i="26"/>
  <c r="P379" i="26"/>
  <c r="O379" i="26"/>
  <c r="M379" i="26"/>
  <c r="K379" i="26"/>
  <c r="I379" i="26"/>
  <c r="S378" i="26"/>
  <c r="R378" i="26"/>
  <c r="Q378" i="26"/>
  <c r="P378" i="26"/>
  <c r="O378" i="26"/>
  <c r="M378" i="26"/>
  <c r="K378" i="26"/>
  <c r="I378" i="26"/>
  <c r="R377" i="26"/>
  <c r="P377" i="26"/>
  <c r="N377" i="26"/>
  <c r="L377" i="26"/>
  <c r="K377" i="26"/>
  <c r="J377" i="26"/>
  <c r="I377" i="26"/>
  <c r="H377" i="26"/>
  <c r="G377" i="26"/>
  <c r="F377" i="26"/>
  <c r="T212" i="26" l="1"/>
  <c r="U257" i="26"/>
  <c r="U463" i="26"/>
  <c r="U212" i="26"/>
  <c r="U453" i="26" l="1"/>
  <c r="U460" i="26" l="1"/>
  <c r="U461" i="26"/>
  <c r="U462" i="26"/>
  <c r="U457" i="26"/>
  <c r="U456" i="26"/>
  <c r="U458" i="26" l="1"/>
  <c r="U454" i="26" l="1"/>
  <c r="U455" i="26" l="1"/>
  <c r="U182" i="26" l="1"/>
  <c r="U275" i="26" l="1"/>
  <c r="U195" i="26"/>
  <c r="U210" i="26"/>
  <c r="U301" i="26"/>
  <c r="U237" i="26"/>
  <c r="U277" i="26"/>
  <c r="U236" i="26"/>
  <c r="U303" i="26"/>
  <c r="U194" i="26"/>
  <c r="T235" i="26" l="1"/>
  <c r="U235" i="26"/>
  <c r="U215" i="26" l="1"/>
  <c r="U209" i="26" l="1"/>
  <c r="T217" i="26" l="1"/>
  <c r="T216" i="26" l="1"/>
  <c r="U168" i="26" l="1"/>
  <c r="U218" i="26" l="1"/>
  <c r="U217" i="26" l="1"/>
  <c r="U216" i="26" l="1"/>
  <c r="U250" i="26" l="1"/>
  <c r="U249" i="26"/>
  <c r="U251" i="26" l="1"/>
  <c r="U352" i="26" l="1"/>
  <c r="U347" i="26"/>
  <c r="U351" i="26"/>
  <c r="U106" i="26" l="1"/>
  <c r="T106" i="26" l="1"/>
  <c r="U63" i="26" l="1"/>
  <c r="T63" i="26"/>
  <c r="U49" i="26" l="1"/>
  <c r="T49" i="26"/>
  <c r="T60" i="26" l="1"/>
  <c r="U60" i="26"/>
  <c r="U55" i="26" l="1"/>
  <c r="T55" i="26"/>
  <c r="T70" i="26" l="1"/>
  <c r="U70" i="26"/>
  <c r="T75" i="26"/>
  <c r="U75" i="26"/>
  <c r="U98" i="26" l="1"/>
  <c r="U206" i="26"/>
  <c r="T206" i="26"/>
  <c r="T98" i="26" l="1"/>
  <c r="T272" i="26" l="1"/>
  <c r="T288" i="26"/>
  <c r="T311" i="26"/>
  <c r="U311" i="26"/>
  <c r="T308" i="26"/>
  <c r="U308" i="26"/>
  <c r="T296" i="26"/>
  <c r="U296" i="26"/>
  <c r="T300" i="26"/>
  <c r="U300" i="26"/>
  <c r="T298" i="26"/>
  <c r="U298" i="26"/>
  <c r="T310" i="26"/>
  <c r="U310" i="26"/>
  <c r="T151" i="26"/>
  <c r="T108" i="26"/>
  <c r="T103" i="26"/>
  <c r="T99" i="26"/>
  <c r="T80" i="26"/>
  <c r="T78" i="26"/>
  <c r="T59" i="26"/>
  <c r="T68" i="26"/>
  <c r="T41" i="26"/>
  <c r="T39" i="26"/>
  <c r="T159" i="26" l="1"/>
  <c r="T420" i="26"/>
  <c r="T161" i="26"/>
  <c r="T405" i="26"/>
  <c r="T434" i="26"/>
  <c r="U436" i="26"/>
  <c r="T255" i="26"/>
  <c r="T47" i="26"/>
  <c r="T66" i="26"/>
  <c r="T114" i="26"/>
  <c r="T154" i="26"/>
  <c r="T374" i="26"/>
  <c r="U47" i="26"/>
  <c r="U66" i="26"/>
  <c r="U114" i="26"/>
  <c r="U154" i="26"/>
  <c r="U162" i="26"/>
  <c r="U374" i="26"/>
  <c r="U42" i="26"/>
  <c r="U67" i="26"/>
  <c r="U53" i="26"/>
  <c r="U79" i="26"/>
  <c r="U104" i="26"/>
  <c r="U113" i="26"/>
  <c r="U153" i="26"/>
  <c r="U41" i="26"/>
  <c r="U59" i="26"/>
  <c r="U80" i="26"/>
  <c r="U103" i="26"/>
  <c r="U108" i="26"/>
  <c r="U151" i="26"/>
  <c r="T162" i="26"/>
  <c r="T395" i="26"/>
  <c r="U39" i="26"/>
  <c r="T42" i="26"/>
  <c r="T67" i="26"/>
  <c r="U68" i="26"/>
  <c r="T53" i="26"/>
  <c r="U78" i="26"/>
  <c r="T79" i="26"/>
  <c r="U99" i="26"/>
  <c r="T104" i="26"/>
  <c r="T113" i="26"/>
  <c r="T153" i="26"/>
  <c r="U159" i="26"/>
  <c r="T163" i="26"/>
  <c r="U161" i="26"/>
  <c r="U405" i="26"/>
  <c r="U434" i="26"/>
  <c r="T436" i="26"/>
  <c r="U255" i="26"/>
  <c r="U26" i="26"/>
  <c r="U89" i="26"/>
  <c r="T26" i="26"/>
  <c r="T89" i="26"/>
  <c r="U123" i="26"/>
  <c r="T123" i="26"/>
  <c r="U145" i="26"/>
  <c r="T145" i="26"/>
  <c r="U382" i="26"/>
  <c r="T382" i="26"/>
  <c r="U395" i="26"/>
  <c r="U413" i="26"/>
  <c r="T413" i="26"/>
  <c r="U167" i="26"/>
  <c r="T169" i="26"/>
  <c r="U24" i="26"/>
  <c r="T24" i="26"/>
  <c r="U33" i="26"/>
  <c r="T33" i="26"/>
  <c r="U97" i="26"/>
  <c r="T97" i="26"/>
  <c r="U107" i="26"/>
  <c r="T107" i="26"/>
  <c r="U121" i="26"/>
  <c r="T121" i="26"/>
  <c r="U381" i="26"/>
  <c r="T381" i="26"/>
  <c r="U394" i="26"/>
  <c r="T394" i="26"/>
  <c r="U435" i="26"/>
  <c r="T435" i="26"/>
  <c r="U445" i="26"/>
  <c r="T445" i="26"/>
  <c r="U289" i="26"/>
  <c r="T297" i="26"/>
  <c r="U299" i="26"/>
  <c r="T295" i="26"/>
  <c r="U307" i="26"/>
  <c r="T305" i="26"/>
  <c r="U260" i="26"/>
  <c r="T271" i="26"/>
  <c r="U32" i="26"/>
  <c r="T32" i="26"/>
  <c r="T95" i="26"/>
  <c r="U65" i="26"/>
  <c r="T65" i="26"/>
  <c r="U71" i="26"/>
  <c r="T71" i="26"/>
  <c r="U105" i="26"/>
  <c r="T105" i="26"/>
  <c r="U129" i="26"/>
  <c r="T129" i="26"/>
  <c r="U163" i="26"/>
  <c r="U380" i="26"/>
  <c r="T380" i="26"/>
  <c r="U420" i="26"/>
  <c r="U441" i="26"/>
  <c r="T441" i="26"/>
  <c r="U170" i="26"/>
  <c r="U288" i="26"/>
  <c r="U272" i="26"/>
  <c r="U27" i="26"/>
  <c r="T27" i="26"/>
  <c r="U64" i="26"/>
  <c r="T64" i="26"/>
  <c r="T110" i="26"/>
  <c r="U124" i="26"/>
  <c r="T124" i="26"/>
  <c r="U160" i="26"/>
  <c r="T160" i="26"/>
  <c r="U164" i="26"/>
  <c r="T164" i="26"/>
  <c r="U389" i="26"/>
  <c r="T389" i="26"/>
  <c r="U421" i="26"/>
  <c r="T421" i="26"/>
  <c r="U198" i="26"/>
  <c r="T198" i="26"/>
  <c r="T289" i="26"/>
  <c r="U297" i="26"/>
  <c r="T299" i="26"/>
  <c r="U295" i="26"/>
  <c r="T307" i="26"/>
  <c r="U305" i="26"/>
  <c r="T260" i="26"/>
  <c r="U271" i="26"/>
  <c r="U90" i="26" l="1"/>
  <c r="U110" i="26"/>
  <c r="U95" i="26"/>
  <c r="T101" i="26"/>
  <c r="T139" i="26"/>
  <c r="U439" i="26"/>
  <c r="T439" i="26"/>
  <c r="U139" i="26"/>
  <c r="U101" i="26"/>
  <c r="T90" i="26"/>
  <c r="U207" i="26"/>
  <c r="T73" i="26"/>
  <c r="U56" i="26"/>
  <c r="T246" i="26"/>
  <c r="T196" i="26"/>
  <c r="T440" i="26"/>
  <c r="T72" i="26"/>
  <c r="U72" i="26"/>
  <c r="U52" i="26"/>
  <c r="U391" i="26"/>
  <c r="T136" i="26"/>
  <c r="T96" i="26"/>
  <c r="U58" i="26"/>
  <c r="T87" i="26"/>
  <c r="U18" i="26"/>
  <c r="U407" i="26"/>
  <c r="T287" i="26"/>
  <c r="T309" i="26"/>
  <c r="T109" i="26"/>
  <c r="T100" i="26"/>
  <c r="U48" i="26"/>
  <c r="T247" i="26"/>
  <c r="T391" i="26"/>
  <c r="T57" i="26"/>
  <c r="T197" i="26"/>
  <c r="T383" i="26"/>
  <c r="T138" i="26"/>
  <c r="U292" i="26"/>
  <c r="U246" i="26"/>
  <c r="U196" i="26"/>
  <c r="U440" i="26"/>
  <c r="T48" i="26"/>
  <c r="T292" i="26"/>
  <c r="U191" i="26"/>
  <c r="T58" i="26"/>
  <c r="U87" i="26"/>
  <c r="T407" i="26"/>
  <c r="U62" i="26"/>
  <c r="U109" i="26"/>
  <c r="U100" i="26"/>
  <c r="T144" i="26"/>
  <c r="U144" i="26"/>
  <c r="T112" i="26"/>
  <c r="T52" i="26"/>
  <c r="U287" i="26"/>
  <c r="U247" i="26"/>
  <c r="U136" i="26"/>
  <c r="T102" i="26"/>
  <c r="U96" i="26"/>
  <c r="U57" i="26"/>
  <c r="T18" i="26"/>
  <c r="T207" i="26"/>
  <c r="U197" i="26"/>
  <c r="U138" i="26"/>
  <c r="U73" i="26"/>
  <c r="T56" i="26"/>
  <c r="U112" i="26" l="1"/>
  <c r="U111" i="26"/>
  <c r="U102" i="26"/>
  <c r="U193" i="26"/>
  <c r="T205" i="26"/>
  <c r="U204" i="26"/>
  <c r="U383" i="26"/>
  <c r="T81" i="26"/>
  <c r="T406" i="26"/>
  <c r="T204" i="26"/>
  <c r="U51" i="26"/>
  <c r="U205" i="26"/>
  <c r="T111" i="26"/>
  <c r="U81" i="26"/>
  <c r="T76" i="26"/>
  <c r="U309" i="26"/>
  <c r="T51" i="26"/>
  <c r="T62" i="26"/>
  <c r="U406" i="26"/>
  <c r="T193" i="26"/>
  <c r="U76" i="26"/>
  <c r="U115" i="26" l="1"/>
  <c r="U50" i="26"/>
  <c r="T115" i="26"/>
  <c r="T50" i="26"/>
  <c r="U166" i="26" l="1"/>
  <c r="T130" i="26"/>
  <c r="T166" i="26"/>
  <c r="T171" i="26" s="1"/>
  <c r="U130" i="26"/>
  <c r="T203" i="26" l="1"/>
  <c r="U203" i="26"/>
  <c r="U202" i="26" l="1"/>
  <c r="U188" i="26" l="1"/>
  <c r="T188" i="26"/>
  <c r="U190" i="26"/>
  <c r="U187" i="26" l="1"/>
  <c r="U200" i="26"/>
  <c r="T187" i="26"/>
  <c r="U173" i="26"/>
  <c r="U312" i="26" l="1"/>
  <c r="U248" i="26"/>
  <c r="U201" i="26"/>
  <c r="U208" i="26" l="1"/>
  <c r="T234" i="26" l="1"/>
  <c r="U231" i="26" l="1"/>
  <c r="U232" i="26"/>
  <c r="T215" i="26" l="1"/>
  <c r="U229" i="26" l="1"/>
  <c r="T209" i="26"/>
  <c r="T250" i="26"/>
  <c r="T229" i="26"/>
  <c r="U242" i="26" l="1"/>
  <c r="T251" i="26"/>
  <c r="T249" i="26"/>
  <c r="U241" i="26" l="1"/>
  <c r="T242" i="26"/>
  <c r="T241" i="26" l="1"/>
  <c r="U233" i="26" l="1"/>
  <c r="U230" i="26" l="1"/>
  <c r="U253" i="26" l="1"/>
  <c r="U228" i="26"/>
  <c r="U252" i="26" l="1"/>
  <c r="U256" i="26" l="1"/>
  <c r="U254" i="26"/>
  <c r="U258" i="26" l="1"/>
  <c r="T231" i="26" l="1"/>
  <c r="T232" i="26"/>
  <c r="T233" i="26"/>
  <c r="T253" i="26" l="1"/>
  <c r="T230" i="26"/>
  <c r="T228" i="26" l="1"/>
  <c r="T252" i="26" l="1"/>
  <c r="T254" i="26" l="1"/>
  <c r="U169" i="26" l="1"/>
  <c r="U171" i="26" s="1"/>
  <c r="T170" i="26" l="1"/>
  <c r="U227" i="26" l="1"/>
  <c r="T227" i="26"/>
  <c r="T190" i="26" l="1"/>
  <c r="T173" i="26" l="1"/>
  <c r="T312" i="26" l="1"/>
  <c r="T191" i="26" l="1"/>
  <c r="T202" i="26" l="1"/>
  <c r="T248" i="26"/>
  <c r="T200" i="26" l="1"/>
  <c r="T256" i="26"/>
  <c r="T201" i="26" l="1"/>
  <c r="T208" i="26" l="1"/>
</calcChain>
</file>

<file path=xl/sharedStrings.xml><?xml version="1.0" encoding="utf-8"?>
<sst xmlns="http://schemas.openxmlformats.org/spreadsheetml/2006/main" count="5584" uniqueCount="748">
  <si>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</si>
  <si>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</si>
  <si>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</si>
  <si>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</si>
  <si>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</si>
  <si>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</si>
  <si>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</si>
  <si>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</si>
  <si>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</si>
  <si>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</si>
  <si>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</si>
  <si>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</si>
  <si>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</si>
  <si>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</si>
  <si>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</si>
  <si>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</si>
  <si>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</si>
  <si>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</si>
  <si>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</si>
  <si>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</si>
  <si>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</si>
  <si>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</si>
  <si>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</si>
  <si>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</si>
  <si>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</si>
  <si>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</si>
  <si>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</si>
  <si>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</si>
  <si>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</si>
  <si>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</si>
  <si>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</si>
  <si>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</si>
  <si>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</si>
  <si>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</si>
  <si>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</si>
  <si>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</si>
  <si>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</si>
  <si>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</si>
  <si>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</si>
  <si>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</si>
  <si>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</si>
  <si>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</si>
  <si>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</si>
  <si>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</si>
  <si>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</si>
  <si>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</si>
  <si>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</si>
  <si>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</si>
  <si>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</si>
  <si>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</si>
  <si>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</si>
  <si>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</si>
  <si>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</si>
  <si>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</si>
  <si>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</si>
  <si>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</si>
  <si>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</si>
  <si>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</si>
  <si>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</si>
  <si>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</si>
  <si>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</si>
  <si>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</si>
  <si>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</si>
  <si>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</si>
  <si>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</si>
  <si>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</si>
  <si>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</si>
  <si>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</si>
  <si>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</si>
  <si>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</si>
  <si>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</si>
  <si>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</si>
  <si>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</si>
  <si>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</si>
  <si>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</si>
  <si>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</si>
  <si>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</si>
  <si>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</si>
  <si>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</si>
  <si>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</si>
  <si>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</si>
  <si>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</si>
  <si>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</si>
  <si>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</si>
  <si>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</si>
  <si>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</si>
  <si>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</si>
  <si>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</si>
  <si>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</si>
  <si>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</si>
  <si>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</si>
  <si>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</si>
  <si>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</si>
  <si>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</si>
  <si>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</si>
  <si>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</si>
  <si>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</si>
  <si>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</si>
  <si>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</si>
  <si>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</si>
  <si>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</si>
  <si>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</si>
  <si>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</si>
  <si>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</si>
  <si>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</si>
  <si>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</si>
  <si>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</si>
  <si>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</si>
  <si>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</si>
  <si>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</si>
  <si>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</si>
  <si>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</si>
  <si>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</si>
  <si>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</si>
  <si>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</si>
  <si>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</si>
  <si>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</si>
  <si>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</si>
  <si>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</si>
  <si>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</si>
  <si>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</si>
  <si>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</si>
  <si>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</si>
  <si>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</si>
  <si>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</si>
  <si>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</si>
  <si>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</si>
  <si>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</si>
  <si>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</si>
  <si>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</si>
  <si>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</si>
  <si>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</si>
  <si>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</si>
  <si>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</si>
  <si>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</si>
  <si>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</si>
  <si>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</si>
  <si>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</si>
  <si>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</si>
  <si>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</si>
  <si>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</si>
  <si>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</si>
  <si>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</si>
  <si>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</si>
  <si>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</si>
  <si>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</si>
  <si>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</si>
  <si>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</si>
  <si>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</si>
  <si>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</si>
  <si>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</si>
  <si>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</si>
  <si>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</si>
  <si>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</si>
  <si>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</si>
  <si>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</si>
  <si>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</si>
  <si>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</si>
  <si>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</si>
  <si>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</si>
  <si>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</si>
  <si>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</si>
  <si>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</si>
  <si>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</si>
  <si>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</si>
  <si>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</si>
  <si>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</si>
  <si>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</si>
  <si>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</si>
  <si>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</si>
  <si>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</si>
  <si>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</si>
  <si>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</si>
  <si>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</si>
  <si>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</si>
  <si>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</si>
  <si>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</si>
  <si>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</si>
  <si>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</si>
  <si>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</si>
  <si>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</si>
  <si>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</si>
  <si>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</si>
  <si>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</si>
  <si>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</si>
  <si>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</si>
  <si>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</si>
  <si>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</si>
  <si>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</si>
  <si>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</si>
  <si>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</si>
  <si>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</si>
  <si>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</si>
  <si>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</si>
  <si>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</si>
  <si>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</si>
  <si>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</si>
  <si>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</si>
  <si>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</si>
  <si>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</si>
  <si>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</si>
  <si>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</si>
  <si>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</si>
  <si>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</si>
  <si>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</si>
  <si>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</si>
  <si>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</si>
  <si>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</si>
  <si>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</si>
  <si>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</si>
  <si>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</si>
  <si>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</si>
  <si>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</si>
  <si>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</si>
  <si>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</si>
  <si>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</si>
  <si>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</si>
  <si>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</si>
  <si>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</si>
  <si>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</si>
  <si>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</si>
  <si>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</si>
  <si>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</si>
  <si>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</si>
  <si>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</si>
  <si>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</si>
  <si>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</si>
  <si>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</si>
  <si>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</si>
  <si>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</si>
  <si>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</si>
  <si>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</si>
  <si>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</si>
  <si>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</si>
  <si>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</si>
  <si>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</si>
  <si>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</si>
  <si>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</si>
  <si>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</si>
  <si>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</si>
  <si>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</si>
  <si>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</si>
  <si>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</si>
  <si>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</si>
  <si>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</si>
  <si>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</si>
  <si>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</si>
  <si>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</si>
  <si>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</si>
  <si>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</si>
  <si>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</si>
  <si>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</si>
  <si>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</si>
  <si>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</si>
  <si>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</si>
  <si>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</si>
  <si>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</si>
  <si>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</si>
  <si>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</si>
  <si>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</si>
  <si>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</si>
  <si>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</si>
  <si>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</si>
  <si>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</si>
  <si>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</si>
  <si>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</si>
  <si>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</si>
  <si>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</si>
  <si>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</si>
  <si>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</si>
  <si>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</si>
  <si>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</si>
  <si>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</si>
  <si>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</si>
  <si>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</si>
  <si>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</si>
  <si>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</si>
  <si>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</si>
  <si>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</si>
  <si>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</si>
  <si>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</si>
  <si>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</si>
  <si>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</si>
  <si>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</si>
  <si>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</si>
  <si>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</si>
  <si>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</si>
  <si>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</si>
  <si>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</si>
  <si>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</si>
  <si>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</si>
  <si>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</si>
  <si>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</si>
  <si>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</si>
  <si>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</si>
  <si>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</si>
  <si>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</si>
  <si>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</si>
  <si>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</si>
  <si>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</si>
  <si>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</si>
  <si>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</si>
  <si>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</si>
  <si>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</si>
  <si>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</si>
  <si>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</si>
  <si>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</si>
  <si>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</si>
  <si>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</si>
  <si>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</si>
  <si>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</si>
  <si>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</si>
  <si>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</si>
  <si>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</si>
  <si>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</si>
  <si>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</si>
  <si>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</si>
  <si>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</si>
  <si>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</si>
  <si>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</si>
  <si>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</si>
  <si>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</si>
  <si>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</si>
  <si>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</si>
  <si>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</si>
  <si>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</si>
  <si>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</si>
  <si>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</si>
  <si>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</si>
  <si>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</si>
  <si>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</si>
  <si>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</si>
  <si>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</si>
  <si>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</si>
  <si>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</si>
  <si>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</si>
  <si>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</si>
  <si>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</si>
  <si>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</si>
  <si>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</si>
  <si>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</si>
  <si>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</si>
  <si>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</si>
  <si>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</si>
  <si>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</si>
  <si>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</si>
  <si>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</si>
  <si>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</si>
  <si>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</si>
  <si>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</si>
  <si>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</si>
  <si>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</si>
  <si>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</si>
  <si>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</si>
  <si>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</si>
  <si>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</si>
  <si>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</si>
  <si>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</si>
  <si>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</si>
  <si>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</si>
  <si>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</si>
  <si>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</si>
  <si>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</si>
  <si>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</si>
  <si>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</si>
  <si>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</si>
  <si>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</si>
  <si>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</si>
  <si>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</si>
  <si>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</si>
  <si>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</si>
  <si>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</si>
  <si>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</si>
  <si>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</si>
  <si>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</si>
  <si>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</si>
  <si>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</si>
  <si>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</si>
  <si>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</si>
  <si>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</si>
  <si>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</si>
  <si>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</si>
  <si>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</si>
  <si>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</si>
  <si>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</si>
  <si>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</si>
  <si>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</si>
  <si>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</si>
  <si>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</si>
  <si>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</si>
  <si>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</si>
  <si>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</si>
  <si>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</si>
  <si>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</si>
  <si>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</si>
  <si>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</si>
  <si>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</si>
  <si>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</si>
  <si>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</si>
  <si>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</si>
  <si>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</si>
  <si>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</si>
  <si>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</si>
  <si>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</si>
  <si>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</si>
  <si>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</si>
  <si>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</si>
  <si>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</si>
  <si>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</si>
  <si>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</si>
  <si>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</si>
  <si>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</si>
  <si>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</si>
  <si>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</si>
  <si>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</si>
  <si>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</si>
  <si>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</si>
  <si>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</si>
  <si>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</si>
  <si>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</si>
  <si>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</si>
  <si>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</si>
  <si>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</si>
  <si>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</si>
  <si>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</si>
  <si>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</si>
  <si>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</si>
  <si>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</si>
  <si>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</si>
  <si>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</si>
  <si>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</si>
  <si>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</si>
  <si>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</si>
  <si>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</si>
  <si>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</si>
  <si>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</si>
  <si>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</si>
  <si>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</si>
  <si>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</si>
  <si>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</si>
  <si>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</si>
  <si>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</si>
  <si>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</si>
  <si>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</si>
  <si>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</si>
  <si>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</si>
  <si>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</si>
  <si>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</si>
  <si>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</si>
  <si>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</si>
  <si>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</si>
  <si>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</si>
  <si>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</si>
  <si>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</si>
  <si>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</si>
  <si>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</si>
  <si>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</si>
  <si>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</si>
  <si>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</si>
  <si>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</si>
  <si>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</si>
  <si>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</si>
  <si>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</si>
  <si>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</si>
  <si>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</si>
  <si>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</si>
  <si>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</si>
  <si>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</si>
  <si>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</si>
  <si>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</si>
  <si>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</si>
  <si>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</si>
  <si>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</si>
  <si>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</si>
  <si>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</si>
  <si>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</si>
  <si>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</si>
  <si>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</si>
  <si>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</si>
  <si>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</si>
  <si>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</si>
  <si>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</si>
  <si>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</si>
  <si>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</si>
  <si>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</si>
  <si>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</si>
  <si>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</si>
  <si>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</si>
  <si>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</si>
  <si>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</si>
  <si>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</si>
  <si>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</si>
  <si>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</si>
  <si>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</si>
  <si>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</si>
  <si>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</si>
  <si>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</si>
  <si>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</si>
  <si>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</si>
  <si>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</si>
  <si>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</si>
  <si>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</si>
  <si>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</si>
  <si>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</si>
  <si>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</si>
  <si>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</si>
  <si>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</si>
  <si>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</si>
  <si>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</si>
  <si>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</si>
  <si>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</si>
  <si>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</si>
  <si>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</si>
  <si>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</si>
  <si>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</si>
  <si>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</si>
  <si>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</si>
  <si>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</si>
  <si>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</si>
  <si>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</si>
  <si>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</si>
  <si>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</si>
  <si>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</si>
  <si>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</si>
  <si>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</si>
  <si>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</si>
  <si>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</si>
  <si>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</si>
  <si>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</si>
  <si>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</si>
  <si>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</si>
  <si>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</si>
  <si>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</si>
  <si>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</si>
  <si>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</si>
  <si>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</si>
  <si>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</si>
  <si>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</si>
  <si>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</si>
  <si>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</si>
  <si>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</si>
  <si>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</si>
  <si>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</si>
  <si>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</si>
  <si>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</si>
  <si>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</si>
  <si>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</si>
  <si>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</si>
  <si>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</si>
  <si>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</si>
  <si>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</si>
  <si>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</si>
  <si>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</si>
  <si>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</si>
  <si>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</si>
  <si>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</si>
  <si>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</si>
  <si>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</si>
  <si>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</si>
  <si>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</si>
  <si>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</si>
  <si>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</si>
  <si>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</si>
  <si>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</si>
  <si>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</si>
  <si>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</si>
  <si>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</si>
  <si>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</si>
  <si>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</si>
  <si>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</si>
  <si>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</si>
  <si>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</si>
  <si>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</si>
  <si>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</si>
  <si>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</si>
  <si>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</si>
  <si>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</si>
  <si>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</si>
  <si>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</si>
  <si>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</si>
  <si>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</si>
  <si>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</si>
  <si>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</si>
  <si>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</si>
  <si>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</si>
  <si>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</si>
  <si>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</si>
  <si>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</si>
  <si>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</si>
  <si>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</si>
  <si>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</si>
  <si>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</si>
  <si>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</si>
  <si>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</si>
  <si>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</si>
  <si>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</si>
  <si>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</si>
  <si>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</si>
  <si>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</si>
  <si>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</si>
  <si>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</si>
  <si>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</si>
  <si>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</si>
  <si>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</si>
  <si>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</si>
  <si>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</si>
  <si>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</si>
  <si>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</si>
  <si>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</si>
  <si>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</si>
  <si>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</si>
  <si>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</si>
  <si>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</si>
  <si>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</si>
  <si>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</si>
  <si>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</si>
  <si>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</si>
  <si>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</si>
  <si>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</si>
  <si>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</si>
  <si>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</si>
  <si>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</si>
  <si>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</si>
  <si>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</si>
  <si>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</si>
  <si>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</si>
  <si>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</si>
  <si>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</si>
  <si>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</si>
  <si>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</si>
  <si>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</si>
  <si>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</si>
  <si>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</si>
  <si>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</si>
  <si>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</si>
  <si>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</si>
  <si>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</si>
  <si>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</si>
  <si>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</si>
  <si>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</si>
  <si>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</si>
  <si>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</si>
  <si>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</si>
  <si>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</si>
  <si>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</si>
  <si>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</si>
  <si>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</si>
  <si>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</si>
  <si>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</si>
  <si>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</si>
  <si>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</si>
  <si>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</si>
  <si>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</si>
  <si>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</si>
  <si>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</si>
  <si>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</si>
  <si>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</si>
  <si>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</si>
  <si>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</si>
  <si>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</si>
  <si>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</si>
  <si>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</si>
  <si>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</si>
  <si>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</si>
  <si>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</si>
  <si>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</si>
  <si>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</si>
  <si>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</si>
  <si>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</si>
  <si>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</si>
  <si>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</si>
  <si>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</si>
  <si>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</si>
  <si>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</si>
  <si>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</si>
  <si>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</si>
  <si>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</si>
  <si>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</si>
  <si>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</si>
  <si>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</si>
  <si>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</si>
  <si>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</si>
  <si>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</si>
  <si>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</si>
  <si>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</si>
  <si>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</si>
  <si>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</si>
  <si>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</si>
  <si>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</si>
  <si>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</si>
  <si>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</si>
  <si>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</si>
  <si>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</si>
  <si>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</si>
  <si>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</si>
  <si>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</si>
  <si>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</si>
  <si>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</si>
  <si>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</si>
  <si>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</si>
  <si>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</si>
  <si>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</si>
  <si>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</si>
  <si>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</si>
  <si>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</si>
  <si>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</si>
  <si>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</si>
  <si>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</si>
  <si>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</si>
  <si>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</si>
  <si>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</si>
  <si>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</si>
  <si>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</si>
  <si>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</si>
  <si>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</si>
  <si>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</si>
  <si>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</si>
  <si>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</si>
  <si>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</si>
  <si>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</si>
  <si>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</si>
  <si>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</si>
  <si>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</si>
  <si>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</si>
  <si>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</si>
  <si>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</si>
  <si>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</si>
  <si>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</si>
  <si>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</si>
  <si>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</si>
  <si>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</si>
  <si>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</si>
  <si>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</si>
  <si>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</si>
  <si>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</si>
  <si>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</si>
  <si>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</si>
  <si>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</si>
  <si>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</si>
  <si>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</si>
  <si>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</si>
  <si>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</si>
  <si>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</si>
  <si>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</si>
  <si>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</si>
  <si>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город федерального значения Москва</t>
  </si>
  <si>
    <t>Утвержденные плановые значения показателей приведены в соответствии с Приказом Минэнерго России от 05 декабря 2024 г. №26@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</si>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</sst>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55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03" t="s">
        <v>734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ht="15.6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4" spans="1:21" ht="21.75" customHeight="1" x14ac:dyDescent="0.25">
      <c r="A4" s="104" t="s">
        <v>743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x14ac:dyDescent="0.25">
      <c r="A5" s="105" t="s">
        <v>744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</row>
    <row r="6" spans="1:21" ht="24" customHeight="1" x14ac:dyDescent="0.25">
      <c r="A6" s="104" t="s">
        <v>745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1" ht="21.75" customHeight="1" x14ac:dyDescent="0.25">
      <c r="A7" s="104" t="s">
        <v>738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ht="18.75" x14ac:dyDescent="0.25">
      <c r="B8" s="17"/>
    </row>
    <row r="9" spans="1:21" ht="24" customHeight="1" x14ac:dyDescent="0.25">
      <c r="A9" s="102" t="s">
        <v>746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</row>
    <row r="10" spans="1:21" ht="12.6" customHeight="1" x14ac:dyDescent="0.25">
      <c r="A10" s="109" t="s">
        <v>723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10" t="s">
        <v>684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</row>
    <row r="14" spans="1:21" ht="30.75" customHeight="1" x14ac:dyDescent="0.25">
      <c r="A14" s="111" t="s">
        <v>687</v>
      </c>
      <c r="B14" s="113" t="s">
        <v>1</v>
      </c>
      <c r="C14" s="115" t="s">
        <v>688</v>
      </c>
      <c r="D14" s="46" t="s">
        <v>727</v>
      </c>
      <c r="E14" s="100" t="s">
        <v>728</v>
      </c>
      <c r="F14" s="113" t="s">
        <v>729</v>
      </c>
      <c r="G14" s="113"/>
      <c r="H14" s="117" t="s">
        <v>730</v>
      </c>
      <c r="I14" s="117"/>
      <c r="J14" s="113" t="s">
        <v>731</v>
      </c>
      <c r="K14" s="113"/>
      <c r="L14" s="117" t="s">
        <v>732</v>
      </c>
      <c r="M14" s="117"/>
      <c r="N14" s="118" t="s">
        <v>733</v>
      </c>
      <c r="O14" s="119"/>
      <c r="P14" s="118" t="s">
        <v>735</v>
      </c>
      <c r="Q14" s="119"/>
      <c r="R14" s="118" t="s">
        <v>736</v>
      </c>
      <c r="S14" s="119"/>
      <c r="T14" s="120" t="s">
        <v>84</v>
      </c>
      <c r="U14" s="121"/>
    </row>
    <row r="15" spans="1:21" ht="71.25" customHeight="1" x14ac:dyDescent="0.25">
      <c r="A15" s="112"/>
      <c r="B15" s="114"/>
      <c r="C15" s="116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06" t="s">
        <v>698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8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522.50207501</v>
      </c>
      <c r="E18" s="91">
        <v>606.61752994999995</v>
      </c>
      <c r="F18" s="91">
        <v>612.52087499000845</v>
      </c>
      <c r="G18" s="91">
        <v>625.98687892999999</v>
      </c>
      <c r="H18" s="91">
        <v>633.12920320000921</v>
      </c>
      <c r="I18" s="91">
        <v>706.22158375000004</v>
      </c>
      <c r="J18" s="91">
        <v>658.45437132796815</v>
      </c>
      <c r="K18" s="91">
        <v>772.90878658999986</v>
      </c>
      <c r="L18" s="91">
        <v>915.79254618111554</v>
      </c>
      <c r="M18" s="91">
        <v>878.38977861879596</v>
      </c>
      <c r="N18" s="91">
        <v>1357.1842480283649</v>
      </c>
      <c r="O18" s="91">
        <v>999.01643349820006</v>
      </c>
      <c r="P18" s="91">
        <v>1136.8819951404798</v>
      </c>
      <c r="Q18" s="91" t="s">
        <v>81</v>
      </c>
      <c r="R18" s="91">
        <v>1136.8819951404798</v>
      </c>
      <c r="S18" s="91" t="s">
        <v>81</v>
      </c>
      <c r="T18" s="57">
        <f t="shared" ref="T18:T49" si="0">IFERROR(H18+J18+L18+N18+P18+R18+0+0,"-")</f>
        <v>5838.3243590184175</v>
      </c>
      <c r="U18" s="58">
        <f t="shared" ref="U18:U49" si="1">IFERROR(I18+K18+M18+O18,"-")</f>
        <v>3356.5365824569958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 t="s">
        <v>81</v>
      </c>
      <c r="E24" s="24" t="s">
        <v>81</v>
      </c>
      <c r="F24" s="24" t="s">
        <v>81</v>
      </c>
      <c r="G24" s="24" t="s">
        <v>81</v>
      </c>
      <c r="H24" s="24" t="s">
        <v>81</v>
      </c>
      <c r="I24" s="24">
        <v>0</v>
      </c>
      <c r="J24" s="24" t="s">
        <v>81</v>
      </c>
      <c r="K24" s="24">
        <v>0</v>
      </c>
      <c r="L24" s="24" t="s">
        <v>81</v>
      </c>
      <c r="M24" s="24">
        <v>0</v>
      </c>
      <c r="N24" s="24" t="s">
        <v>81</v>
      </c>
      <c r="O24" s="24">
        <v>0</v>
      </c>
      <c r="P24" s="24">
        <v>0</v>
      </c>
      <c r="Q24" s="24" t="s">
        <v>81</v>
      </c>
      <c r="R24" s="24">
        <v>0</v>
      </c>
      <c r="S24" s="24" t="s">
        <v>81</v>
      </c>
      <c r="T24" s="61" t="str">
        <f t="shared" si="0"/>
        <v>-</v>
      </c>
      <c r="U24" s="60">
        <f t="shared" si="1"/>
        <v>0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 t="s">
        <v>81</v>
      </c>
      <c r="E26" s="24" t="s">
        <v>81</v>
      </c>
      <c r="F26" s="24" t="s">
        <v>81</v>
      </c>
      <c r="G26" s="24" t="s">
        <v>81</v>
      </c>
      <c r="H26" s="24" t="s">
        <v>81</v>
      </c>
      <c r="I26" s="24">
        <v>0</v>
      </c>
      <c r="J26" s="24" t="s">
        <v>81</v>
      </c>
      <c r="K26" s="24">
        <v>0</v>
      </c>
      <c r="L26" s="24" t="s">
        <v>81</v>
      </c>
      <c r="M26" s="24">
        <v>0</v>
      </c>
      <c r="N26" s="24" t="s">
        <v>81</v>
      </c>
      <c r="O26" s="24">
        <v>0</v>
      </c>
      <c r="P26" s="24">
        <v>0</v>
      </c>
      <c r="Q26" s="24" t="s">
        <v>81</v>
      </c>
      <c r="R26" s="24">
        <v>0</v>
      </c>
      <c r="S26" s="24" t="s">
        <v>81</v>
      </c>
      <c r="T26" s="61" t="str">
        <f t="shared" si="0"/>
        <v>-</v>
      </c>
      <c r="U26" s="60">
        <f t="shared" si="1"/>
        <v>0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 t="s">
        <v>81</v>
      </c>
      <c r="E27" s="24" t="s">
        <v>81</v>
      </c>
      <c r="F27" s="24" t="s">
        <v>81</v>
      </c>
      <c r="G27" s="24" t="s">
        <v>81</v>
      </c>
      <c r="H27" s="24" t="s">
        <v>81</v>
      </c>
      <c r="I27" s="24">
        <v>0</v>
      </c>
      <c r="J27" s="24" t="s">
        <v>81</v>
      </c>
      <c r="K27" s="24">
        <v>0</v>
      </c>
      <c r="L27" s="24" t="s">
        <v>81</v>
      </c>
      <c r="M27" s="24">
        <v>0</v>
      </c>
      <c r="N27" s="24" t="s">
        <v>81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 t="str">
        <f t="shared" si="0"/>
        <v>-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522.50207501</v>
      </c>
      <c r="E32" s="24">
        <v>606.61752994999995</v>
      </c>
      <c r="F32" s="24">
        <v>612.52087499000845</v>
      </c>
      <c r="G32" s="24">
        <v>625.98687892999999</v>
      </c>
      <c r="H32" s="24">
        <v>633.12920320000921</v>
      </c>
      <c r="I32" s="24">
        <v>706.22158375000004</v>
      </c>
      <c r="J32" s="24">
        <v>658.45437132796815</v>
      </c>
      <c r="K32" s="24">
        <v>772.90878658999986</v>
      </c>
      <c r="L32" s="24">
        <v>915.79254618111554</v>
      </c>
      <c r="M32" s="24">
        <v>878.38977861879596</v>
      </c>
      <c r="N32" s="24">
        <v>1357.1842480283649</v>
      </c>
      <c r="O32" s="24">
        <v>999.01643349820006</v>
      </c>
      <c r="P32" s="24">
        <v>1136.8819951404798</v>
      </c>
      <c r="Q32" s="24" t="s">
        <v>81</v>
      </c>
      <c r="R32" s="24">
        <v>1136.8819951404798</v>
      </c>
      <c r="S32" s="24" t="s">
        <v>81</v>
      </c>
      <c r="T32" s="61">
        <f t="shared" si="0"/>
        <v>5838.3243590184175</v>
      </c>
      <c r="U32" s="60">
        <f t="shared" si="1"/>
        <v>3356.5365824569958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441.21388239999999</v>
      </c>
      <c r="E33" s="59">
        <v>810.49001062999992</v>
      </c>
      <c r="F33" s="59">
        <v>526.83779318127199</v>
      </c>
      <c r="G33" s="59">
        <v>564.18386107000003</v>
      </c>
      <c r="H33" s="59">
        <v>555.61058434518054</v>
      </c>
      <c r="I33" s="59">
        <v>547.90962629999899</v>
      </c>
      <c r="J33" s="59">
        <v>577.83500771893887</v>
      </c>
      <c r="K33" s="59">
        <v>569.82601135200002</v>
      </c>
      <c r="L33" s="59">
        <v>800.94840802773251</v>
      </c>
      <c r="M33" s="59">
        <v>592.61905180607994</v>
      </c>
      <c r="N33" s="59">
        <v>1224.9863443487848</v>
      </c>
      <c r="O33" s="59">
        <v>616.32381387832368</v>
      </c>
      <c r="P33" s="59">
        <v>640.97676643345619</v>
      </c>
      <c r="Q33" s="59" t="s">
        <v>81</v>
      </c>
      <c r="R33" s="59">
        <v>640.97676643345596</v>
      </c>
      <c r="S33" s="59" t="s">
        <v>81</v>
      </c>
      <c r="T33" s="61">
        <f t="shared" si="0"/>
        <v>4441.3338773075493</v>
      </c>
      <c r="U33" s="60">
        <f t="shared" si="1"/>
        <v>2326.6785033364026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 t="s">
        <v>81</v>
      </c>
      <c r="E39" s="59" t="s">
        <v>81</v>
      </c>
      <c r="F39" s="59" t="s">
        <v>81</v>
      </c>
      <c r="G39" s="59" t="s">
        <v>81</v>
      </c>
      <c r="H39" s="59" t="s">
        <v>81</v>
      </c>
      <c r="I39" s="59">
        <v>-9.3132257461547854E-13</v>
      </c>
      <c r="J39" s="59" t="s">
        <v>81</v>
      </c>
      <c r="K39" s="59">
        <v>0</v>
      </c>
      <c r="L39" s="59" t="s">
        <v>81</v>
      </c>
      <c r="M39" s="59">
        <v>0</v>
      </c>
      <c r="N39" s="59" t="s">
        <v>81</v>
      </c>
      <c r="O39" s="59">
        <v>-1.1641532182693482E-12</v>
      </c>
      <c r="P39" s="59">
        <v>0</v>
      </c>
      <c r="Q39" s="59" t="s">
        <v>81</v>
      </c>
      <c r="R39" s="59">
        <v>0</v>
      </c>
      <c r="S39" s="59" t="s">
        <v>81</v>
      </c>
      <c r="T39" s="61" t="str">
        <f t="shared" si="0"/>
        <v>-</v>
      </c>
      <c r="U39" s="60">
        <f t="shared" si="1"/>
        <v>-2.0954757928848269E-12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 t="s">
        <v>81</v>
      </c>
      <c r="E41" s="59" t="s">
        <v>81</v>
      </c>
      <c r="F41" s="59" t="s">
        <v>81</v>
      </c>
      <c r="G41" s="59" t="s">
        <v>81</v>
      </c>
      <c r="H41" s="59" t="s">
        <v>81</v>
      </c>
      <c r="I41" s="59">
        <v>0</v>
      </c>
      <c r="J41" s="59" t="s">
        <v>81</v>
      </c>
      <c r="K41" s="59">
        <v>0</v>
      </c>
      <c r="L41" s="59" t="s">
        <v>81</v>
      </c>
      <c r="M41" s="59">
        <v>0</v>
      </c>
      <c r="N41" s="59" t="s">
        <v>81</v>
      </c>
      <c r="O41" s="59">
        <v>0</v>
      </c>
      <c r="P41" s="59">
        <v>0</v>
      </c>
      <c r="Q41" s="59" t="s">
        <v>81</v>
      </c>
      <c r="R41" s="59">
        <v>0</v>
      </c>
      <c r="S41" s="59" t="s">
        <v>81</v>
      </c>
      <c r="T41" s="61" t="str">
        <f t="shared" si="0"/>
        <v>-</v>
      </c>
      <c r="U41" s="60">
        <f t="shared" si="1"/>
        <v>0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 t="s">
        <v>81</v>
      </c>
      <c r="E42" s="59" t="s">
        <v>81</v>
      </c>
      <c r="F42" s="59" t="s">
        <v>81</v>
      </c>
      <c r="G42" s="59" t="s">
        <v>81</v>
      </c>
      <c r="H42" s="59" t="s">
        <v>81</v>
      </c>
      <c r="I42" s="59">
        <v>0</v>
      </c>
      <c r="J42" s="59" t="s">
        <v>81</v>
      </c>
      <c r="K42" s="59">
        <v>-3.4924596548080445E-13</v>
      </c>
      <c r="L42" s="59" t="s">
        <v>81</v>
      </c>
      <c r="M42" s="59">
        <v>-7.2759576141834263E-13</v>
      </c>
      <c r="N42" s="59" t="s">
        <v>81</v>
      </c>
      <c r="O42" s="59">
        <v>1.7171259969472884E-12</v>
      </c>
      <c r="P42" s="59">
        <v>7.2759576141834263E-13</v>
      </c>
      <c r="Q42" s="59" t="s">
        <v>81</v>
      </c>
      <c r="R42" s="59">
        <v>3.0830328873658583E-13</v>
      </c>
      <c r="S42" s="59" t="s">
        <v>81</v>
      </c>
      <c r="T42" s="61" t="str">
        <f t="shared" si="0"/>
        <v>-</v>
      </c>
      <c r="U42" s="60">
        <f t="shared" si="1"/>
        <v>6.4028427004814124E-13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441.21388239999999</v>
      </c>
      <c r="E47" s="59">
        <v>810.49001062999992</v>
      </c>
      <c r="F47" s="59">
        <v>526.83779318127199</v>
      </c>
      <c r="G47" s="59">
        <v>564.18386107000003</v>
      </c>
      <c r="H47" s="59">
        <v>555.61058434518054</v>
      </c>
      <c r="I47" s="59">
        <v>547.9096262999999</v>
      </c>
      <c r="J47" s="59">
        <v>577.83500771893887</v>
      </c>
      <c r="K47" s="59">
        <v>569.82601135200025</v>
      </c>
      <c r="L47" s="59">
        <v>800.94840802773251</v>
      </c>
      <c r="M47" s="59">
        <v>592.61905180608005</v>
      </c>
      <c r="N47" s="59">
        <v>1224.9863443487848</v>
      </c>
      <c r="O47" s="59">
        <v>616.32381387832311</v>
      </c>
      <c r="P47" s="59">
        <v>640.97676643345596</v>
      </c>
      <c r="Q47" s="59" t="s">
        <v>81</v>
      </c>
      <c r="R47" s="59">
        <v>640.97676643345596</v>
      </c>
      <c r="S47" s="59" t="s">
        <v>81</v>
      </c>
      <c r="T47" s="61">
        <f t="shared" si="0"/>
        <v>4441.3338773075484</v>
      </c>
      <c r="U47" s="60">
        <f t="shared" si="1"/>
        <v>2326.6785033364031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2.7999359999999997E-2</v>
      </c>
      <c r="E48" s="59">
        <v>0.47610107999999995</v>
      </c>
      <c r="F48" s="59">
        <v>5.3097010801110498</v>
      </c>
      <c r="G48" s="59">
        <v>5.9235683400000001</v>
      </c>
      <c r="H48" s="59">
        <v>5.6363544228601334</v>
      </c>
      <c r="I48" s="59">
        <v>0.55484076000000004</v>
      </c>
      <c r="J48" s="59">
        <v>5.8530100239184986</v>
      </c>
      <c r="K48" s="59">
        <v>0.61864744739999988</v>
      </c>
      <c r="L48" s="59">
        <v>6.0771872049607856</v>
      </c>
      <c r="M48" s="59">
        <v>0.67123248042899986</v>
      </c>
      <c r="N48" s="59">
        <v>6.3103314732447631</v>
      </c>
      <c r="O48" s="59">
        <v>0.71486259165688493</v>
      </c>
      <c r="P48" s="59">
        <v>0.74703140828144465</v>
      </c>
      <c r="Q48" s="59" t="s">
        <v>81</v>
      </c>
      <c r="R48" s="59">
        <v>0.78064782165410962</v>
      </c>
      <c r="S48" s="59" t="s">
        <v>81</v>
      </c>
      <c r="T48" s="61">
        <f t="shared" si="0"/>
        <v>25.404562354919733</v>
      </c>
      <c r="U48" s="60">
        <f t="shared" si="1"/>
        <v>2.5595832794858846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0</v>
      </c>
      <c r="E50" s="59">
        <v>0</v>
      </c>
      <c r="F50" s="59">
        <v>4.8336000001110495</v>
      </c>
      <c r="G50" s="59">
        <v>5.3687275799999998</v>
      </c>
      <c r="H50" s="59">
        <v>5.0276969095383972</v>
      </c>
      <c r="I50" s="59">
        <v>0</v>
      </c>
      <c r="J50" s="59">
        <v>5.2203149853701092</v>
      </c>
      <c r="K50" s="59">
        <v>0</v>
      </c>
      <c r="L50" s="59">
        <v>5.4206377842350886</v>
      </c>
      <c r="M50" s="59">
        <v>0</v>
      </c>
      <c r="N50" s="59">
        <v>5.6289734950546668</v>
      </c>
      <c r="O50" s="59">
        <v>0</v>
      </c>
      <c r="P50" s="59">
        <v>0</v>
      </c>
      <c r="Q50" s="59" t="s">
        <v>81</v>
      </c>
      <c r="R50" s="59">
        <v>0</v>
      </c>
      <c r="S50" s="59" t="s">
        <v>81</v>
      </c>
      <c r="T50" s="61">
        <f t="shared" ref="T50:T76" si="2">IFERROR(H50+J50+L50+N50+P50+R50+0+0,"-")</f>
        <v>21.297623174198261</v>
      </c>
      <c r="U50" s="60">
        <f t="shared" ref="U50:U76" si="3">IFERROR(I50+K50+M50+O50,"-")</f>
        <v>0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0</v>
      </c>
      <c r="E51" s="59">
        <v>0</v>
      </c>
      <c r="F51" s="59">
        <v>4.8336000001110495</v>
      </c>
      <c r="G51" s="59">
        <v>5.3687275799999998</v>
      </c>
      <c r="H51" s="59">
        <v>5.0276969095383972</v>
      </c>
      <c r="I51" s="59">
        <v>0</v>
      </c>
      <c r="J51" s="59">
        <v>5.2203149853701092</v>
      </c>
      <c r="K51" s="59">
        <v>0</v>
      </c>
      <c r="L51" s="59">
        <v>5.4206377842350886</v>
      </c>
      <c r="M51" s="59">
        <v>0</v>
      </c>
      <c r="N51" s="59">
        <v>5.6289734950546668</v>
      </c>
      <c r="O51" s="59">
        <v>0</v>
      </c>
      <c r="P51" s="59">
        <v>0</v>
      </c>
      <c r="Q51" s="59" t="s">
        <v>81</v>
      </c>
      <c r="R51" s="59">
        <v>0</v>
      </c>
      <c r="S51" s="59" t="s">
        <v>81</v>
      </c>
      <c r="T51" s="61">
        <f t="shared" si="2"/>
        <v>21.297623174198261</v>
      </c>
      <c r="U51" s="60">
        <f t="shared" si="3"/>
        <v>0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59" t="s">
        <v>81</v>
      </c>
      <c r="R52" s="59">
        <v>0</v>
      </c>
      <c r="S52" s="59" t="s">
        <v>81</v>
      </c>
      <c r="T52" s="61">
        <f t="shared" si="2"/>
        <v>0</v>
      </c>
      <c r="U52" s="60">
        <f t="shared" si="3"/>
        <v>0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>
        <f t="shared" si="2"/>
        <v>0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2.7999359999999997E-2</v>
      </c>
      <c r="E55" s="59">
        <v>0.47610107999999995</v>
      </c>
      <c r="F55" s="59">
        <v>0.47610107999999995</v>
      </c>
      <c r="G55" s="59">
        <v>0.55484076000000004</v>
      </c>
      <c r="H55" s="59">
        <v>0.60865751332173579</v>
      </c>
      <c r="I55" s="59">
        <v>0</v>
      </c>
      <c r="J55" s="59">
        <v>0.63269503854838927</v>
      </c>
      <c r="K55" s="59">
        <v>0</v>
      </c>
      <c r="L55" s="59">
        <v>0.65654942072569678</v>
      </c>
      <c r="M55" s="59">
        <v>0</v>
      </c>
      <c r="N55" s="59">
        <v>0.68135797819009658</v>
      </c>
      <c r="O55" s="59">
        <v>0</v>
      </c>
      <c r="P55" s="59">
        <v>0</v>
      </c>
      <c r="Q55" s="59" t="s">
        <v>81</v>
      </c>
      <c r="R55" s="59">
        <v>0</v>
      </c>
      <c r="S55" s="59" t="s">
        <v>81</v>
      </c>
      <c r="T55" s="61">
        <f t="shared" si="2"/>
        <v>2.5792599507859184</v>
      </c>
      <c r="U55" s="60">
        <f t="shared" si="3"/>
        <v>0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0.55484076000000004</v>
      </c>
      <c r="J56" s="59">
        <v>0</v>
      </c>
      <c r="K56" s="59">
        <v>0.61864744739999988</v>
      </c>
      <c r="L56" s="59">
        <v>0</v>
      </c>
      <c r="M56" s="59">
        <v>0.67123248042899986</v>
      </c>
      <c r="N56" s="59">
        <v>0</v>
      </c>
      <c r="O56" s="59">
        <v>0.71486259165688493</v>
      </c>
      <c r="P56" s="59">
        <v>0.74703140828144465</v>
      </c>
      <c r="Q56" s="59" t="s">
        <v>81</v>
      </c>
      <c r="R56" s="59">
        <v>0.78064782165410962</v>
      </c>
      <c r="S56" s="59" t="s">
        <v>81</v>
      </c>
      <c r="T56" s="61">
        <f t="shared" si="2"/>
        <v>1.5276792299355542</v>
      </c>
      <c r="U56" s="60">
        <f t="shared" si="3"/>
        <v>2.5595832794858846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0</v>
      </c>
      <c r="E57" s="59">
        <v>22.675584460000003</v>
      </c>
      <c r="F57" s="59">
        <v>0</v>
      </c>
      <c r="G57" s="59">
        <v>0</v>
      </c>
      <c r="H57" s="59">
        <v>0</v>
      </c>
      <c r="I57" s="59">
        <v>0</v>
      </c>
      <c r="J57" s="59">
        <v>0</v>
      </c>
      <c r="K57" s="59">
        <v>0</v>
      </c>
      <c r="L57" s="59">
        <v>199.99999999999997</v>
      </c>
      <c r="M57" s="59">
        <v>0</v>
      </c>
      <c r="N57" s="59">
        <v>600</v>
      </c>
      <c r="O57" s="59">
        <v>0</v>
      </c>
      <c r="P57" s="59">
        <v>0</v>
      </c>
      <c r="Q57" s="59" t="s">
        <v>81</v>
      </c>
      <c r="R57" s="59">
        <v>0</v>
      </c>
      <c r="S57" s="59" t="s">
        <v>81</v>
      </c>
      <c r="T57" s="61">
        <f t="shared" si="2"/>
        <v>800</v>
      </c>
      <c r="U57" s="60">
        <f t="shared" si="3"/>
        <v>0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0</v>
      </c>
      <c r="E58" s="59">
        <v>0</v>
      </c>
      <c r="F58" s="59">
        <v>0</v>
      </c>
      <c r="G58" s="59">
        <v>0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  <c r="P58" s="59">
        <v>0</v>
      </c>
      <c r="Q58" s="59" t="s">
        <v>81</v>
      </c>
      <c r="R58" s="59">
        <v>0</v>
      </c>
      <c r="S58" s="59" t="s">
        <v>81</v>
      </c>
      <c r="T58" s="61">
        <f t="shared" si="2"/>
        <v>0</v>
      </c>
      <c r="U58" s="60">
        <f t="shared" si="3"/>
        <v>0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0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9">
        <v>0</v>
      </c>
      <c r="Q59" s="59" t="s">
        <v>81</v>
      </c>
      <c r="R59" s="59">
        <v>0</v>
      </c>
      <c r="S59" s="59" t="s">
        <v>81</v>
      </c>
      <c r="T59" s="61">
        <f t="shared" si="2"/>
        <v>0</v>
      </c>
      <c r="U59" s="60">
        <f t="shared" si="3"/>
        <v>0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>
        <f t="shared" si="2"/>
        <v>0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199.99999999999997</v>
      </c>
      <c r="M62" s="59">
        <v>0</v>
      </c>
      <c r="N62" s="59">
        <v>600</v>
      </c>
      <c r="O62" s="59">
        <v>0</v>
      </c>
      <c r="P62" s="59">
        <v>0</v>
      </c>
      <c r="Q62" s="59" t="s">
        <v>81</v>
      </c>
      <c r="R62" s="59">
        <v>0</v>
      </c>
      <c r="S62" s="59" t="s">
        <v>81</v>
      </c>
      <c r="T62" s="61">
        <f t="shared" si="2"/>
        <v>800</v>
      </c>
      <c r="U62" s="60">
        <f t="shared" si="3"/>
        <v>0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377.48979455999995</v>
      </c>
      <c r="E63" s="59">
        <v>666.3433285000001</v>
      </c>
      <c r="F63" s="59">
        <v>676.40269092588335</v>
      </c>
      <c r="G63" s="59">
        <v>467.94292080000002</v>
      </c>
      <c r="H63" s="59">
        <v>699.14829839119295</v>
      </c>
      <c r="I63" s="59">
        <v>547.9096262999999</v>
      </c>
      <c r="J63" s="59">
        <v>727.11423032684058</v>
      </c>
      <c r="K63" s="59">
        <v>569.82601135199991</v>
      </c>
      <c r="L63" s="59">
        <v>756.19879953991426</v>
      </c>
      <c r="M63" s="59">
        <v>592.61905180608005</v>
      </c>
      <c r="N63" s="59">
        <v>786.44675152151092</v>
      </c>
      <c r="O63" s="59">
        <v>616.32381387832322</v>
      </c>
      <c r="P63" s="59">
        <v>640.97676643345619</v>
      </c>
      <c r="Q63" s="59" t="s">
        <v>81</v>
      </c>
      <c r="R63" s="59">
        <v>666.61583709079457</v>
      </c>
      <c r="S63" s="59" t="s">
        <v>81</v>
      </c>
      <c r="T63" s="61">
        <f t="shared" si="2"/>
        <v>4276.5006833037096</v>
      </c>
      <c r="U63" s="60">
        <f t="shared" si="3"/>
        <v>2326.6785033364031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51.131911269999996</v>
      </c>
      <c r="E64" s="24">
        <v>81.731379530000012</v>
      </c>
      <c r="F64" s="24">
        <v>143.41985852084585</v>
      </c>
      <c r="G64" s="24">
        <v>101.72474396</v>
      </c>
      <c r="H64" s="24">
        <v>162.4792229375125</v>
      </c>
      <c r="I64" s="24">
        <v>110.84426779988986</v>
      </c>
      <c r="J64" s="24">
        <v>162.4792229375125</v>
      </c>
      <c r="K64" s="24">
        <v>110.84426779988986</v>
      </c>
      <c r="L64" s="24">
        <v>162.4792229375125</v>
      </c>
      <c r="M64" s="24">
        <v>110.84426779988986</v>
      </c>
      <c r="N64" s="24">
        <v>162.4792229375125</v>
      </c>
      <c r="O64" s="24">
        <v>110.84426779988986</v>
      </c>
      <c r="P64" s="24">
        <v>110.84426779988986</v>
      </c>
      <c r="Q64" s="24" t="s">
        <v>81</v>
      </c>
      <c r="R64" s="24">
        <v>110.84426779988986</v>
      </c>
      <c r="S64" s="24" t="s">
        <v>81</v>
      </c>
      <c r="T64" s="62">
        <f t="shared" si="2"/>
        <v>871.60542734982971</v>
      </c>
      <c r="U64" s="63">
        <f t="shared" si="3"/>
        <v>443.37707119955945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63.133904388715237</v>
      </c>
      <c r="E65" s="24">
        <v>43.640698250000007</v>
      </c>
      <c r="F65" s="24">
        <v>92.456961180647539</v>
      </c>
      <c r="G65" s="24">
        <v>56.722018290043103</v>
      </c>
      <c r="H65" s="24">
        <v>111.51632559731419</v>
      </c>
      <c r="I65" s="24">
        <v>66.983754609955696</v>
      </c>
      <c r="J65" s="24">
        <v>111.51632559731419</v>
      </c>
      <c r="K65" s="24">
        <v>66.983754609955696</v>
      </c>
      <c r="L65" s="24">
        <v>111.51632559731419</v>
      </c>
      <c r="M65" s="24">
        <v>66.983754609955696</v>
      </c>
      <c r="N65" s="24">
        <v>111.51632559731419</v>
      </c>
      <c r="O65" s="24">
        <v>66.983754609955696</v>
      </c>
      <c r="P65" s="24">
        <v>66.983754609955696</v>
      </c>
      <c r="Q65" s="24" t="s">
        <v>81</v>
      </c>
      <c r="R65" s="24">
        <v>66.983754609955696</v>
      </c>
      <c r="S65" s="24" t="s">
        <v>81</v>
      </c>
      <c r="T65" s="62">
        <f t="shared" si="2"/>
        <v>580.03281160916811</v>
      </c>
      <c r="U65" s="63">
        <f t="shared" si="3"/>
        <v>267.93501843982278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 t="s">
        <v>81</v>
      </c>
      <c r="R66" s="24">
        <v>0</v>
      </c>
      <c r="S66" s="24" t="s">
        <v>81</v>
      </c>
      <c r="T66" s="62">
        <f t="shared" si="2"/>
        <v>0</v>
      </c>
      <c r="U66" s="63">
        <f t="shared" si="3"/>
        <v>0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47.127535193394095</v>
      </c>
      <c r="E67" s="24">
        <v>38.090681280000005</v>
      </c>
      <c r="F67" s="24">
        <v>50.962897340198303</v>
      </c>
      <c r="G67" s="24">
        <v>45.002725669956895</v>
      </c>
      <c r="H67" s="24">
        <v>50.962897340198303</v>
      </c>
      <c r="I67" s="24">
        <v>43.860513189934167</v>
      </c>
      <c r="J67" s="24">
        <v>50.962897340198303</v>
      </c>
      <c r="K67" s="24">
        <v>43.860513189934167</v>
      </c>
      <c r="L67" s="24">
        <v>50.962897340198303</v>
      </c>
      <c r="M67" s="24">
        <v>43.860513189934167</v>
      </c>
      <c r="N67" s="24">
        <v>50.962897340198303</v>
      </c>
      <c r="O67" s="24">
        <v>43.860513189934167</v>
      </c>
      <c r="P67" s="24">
        <v>43.860513189934167</v>
      </c>
      <c r="Q67" s="24" t="s">
        <v>81</v>
      </c>
      <c r="R67" s="24">
        <v>43.860513189934167</v>
      </c>
      <c r="S67" s="24" t="s">
        <v>81</v>
      </c>
      <c r="T67" s="62">
        <f t="shared" si="2"/>
        <v>291.57261574066155</v>
      </c>
      <c r="U67" s="63">
        <f t="shared" si="3"/>
        <v>175.44205275973667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0</v>
      </c>
      <c r="E70" s="59">
        <v>0</v>
      </c>
      <c r="F70" s="59">
        <v>0.30193600000877335</v>
      </c>
      <c r="G70" s="59">
        <v>0</v>
      </c>
      <c r="H70" s="59">
        <v>0.30193600000877335</v>
      </c>
      <c r="I70" s="59">
        <v>0</v>
      </c>
      <c r="J70" s="59">
        <v>0.30193600000877335</v>
      </c>
      <c r="K70" s="59">
        <v>0</v>
      </c>
      <c r="L70" s="59">
        <v>0.30193600000877335</v>
      </c>
      <c r="M70" s="59">
        <v>0</v>
      </c>
      <c r="N70" s="59">
        <v>0.30193600000877335</v>
      </c>
      <c r="O70" s="59">
        <v>0</v>
      </c>
      <c r="P70" s="59">
        <v>0</v>
      </c>
      <c r="Q70" s="59" t="s">
        <v>81</v>
      </c>
      <c r="R70" s="59">
        <v>0</v>
      </c>
      <c r="S70" s="59" t="s">
        <v>81</v>
      </c>
      <c r="T70" s="61">
        <f t="shared" si="2"/>
        <v>1.2077440000350934</v>
      </c>
      <c r="U70" s="60">
        <f t="shared" si="3"/>
        <v>0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 t="s">
        <v>81</v>
      </c>
      <c r="R71" s="59">
        <v>0</v>
      </c>
      <c r="S71" s="59" t="s">
        <v>81</v>
      </c>
      <c r="T71" s="61">
        <f t="shared" si="2"/>
        <v>0</v>
      </c>
      <c r="U71" s="60">
        <f t="shared" si="3"/>
        <v>0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0</v>
      </c>
      <c r="E72" s="59">
        <v>0</v>
      </c>
      <c r="F72" s="59">
        <v>0.30193600000877335</v>
      </c>
      <c r="G72" s="59">
        <v>0</v>
      </c>
      <c r="H72" s="59">
        <v>0.30193600000877335</v>
      </c>
      <c r="I72" s="59">
        <v>0</v>
      </c>
      <c r="J72" s="59">
        <v>0.30193600000877335</v>
      </c>
      <c r="K72" s="59">
        <v>0</v>
      </c>
      <c r="L72" s="59">
        <v>0.30193600000877335</v>
      </c>
      <c r="M72" s="59">
        <v>0</v>
      </c>
      <c r="N72" s="59">
        <v>0.30193600000877335</v>
      </c>
      <c r="O72" s="59">
        <v>0</v>
      </c>
      <c r="P72" s="59">
        <v>0</v>
      </c>
      <c r="Q72" s="59" t="s">
        <v>81</v>
      </c>
      <c r="R72" s="59">
        <v>0</v>
      </c>
      <c r="S72" s="59" t="s">
        <v>81</v>
      </c>
      <c r="T72" s="61">
        <f t="shared" si="2"/>
        <v>1.2077440000350934</v>
      </c>
      <c r="U72" s="60">
        <f t="shared" si="3"/>
        <v>0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12.564177210000018</v>
      </c>
      <c r="E73" s="59">
        <v>39.263617059999788</v>
      </c>
      <c r="F73" s="59">
        <v>-298.5963933455759</v>
      </c>
      <c r="G73" s="59">
        <v>-11.407372029999962</v>
      </c>
      <c r="H73" s="59">
        <v>-311.95522740640752</v>
      </c>
      <c r="I73" s="59">
        <v>-111.39910855989082</v>
      </c>
      <c r="J73" s="59">
        <v>-317.91339156930655</v>
      </c>
      <c r="K73" s="59">
        <v>-111.46291524728976</v>
      </c>
      <c r="L73" s="59">
        <v>-324.10873765466414</v>
      </c>
      <c r="M73" s="59">
        <v>-111.51550028031899</v>
      </c>
      <c r="N73" s="59">
        <v>-330.55189758343573</v>
      </c>
      <c r="O73" s="59">
        <v>-111.55913039154633</v>
      </c>
      <c r="P73" s="59">
        <v>-111.59129920817135</v>
      </c>
      <c r="Q73" s="59" t="s">
        <v>81</v>
      </c>
      <c r="R73" s="59">
        <v>-137.26398627888261</v>
      </c>
      <c r="S73" s="59" t="s">
        <v>81</v>
      </c>
      <c r="T73" s="61">
        <f t="shared" si="2"/>
        <v>-1533.3845397008679</v>
      </c>
      <c r="U73" s="60">
        <f t="shared" si="3"/>
        <v>-445.9366544790459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0</v>
      </c>
      <c r="E75" s="59">
        <v>0</v>
      </c>
      <c r="F75" s="59">
        <v>0.30350004000693215</v>
      </c>
      <c r="G75" s="59">
        <v>0</v>
      </c>
      <c r="H75" s="59">
        <v>0.30350004000693215</v>
      </c>
      <c r="I75" s="59">
        <v>0</v>
      </c>
      <c r="J75" s="59">
        <v>0.30350004000693215</v>
      </c>
      <c r="K75" s="59">
        <v>0</v>
      </c>
      <c r="L75" s="59">
        <v>0.30350004000693215</v>
      </c>
      <c r="M75" s="59">
        <v>0</v>
      </c>
      <c r="N75" s="59">
        <v>0.30350004000693215</v>
      </c>
      <c r="O75" s="59">
        <v>0</v>
      </c>
      <c r="P75" s="59">
        <v>0</v>
      </c>
      <c r="Q75" s="59" t="s">
        <v>81</v>
      </c>
      <c r="R75" s="59">
        <v>0</v>
      </c>
      <c r="S75" s="59" t="s">
        <v>81</v>
      </c>
      <c r="T75" s="61">
        <f t="shared" si="2"/>
        <v>1.2140001600277286</v>
      </c>
      <c r="U75" s="60">
        <f t="shared" si="3"/>
        <v>0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12.564177210000018</v>
      </c>
      <c r="E76" s="79">
        <v>39.263617059999788</v>
      </c>
      <c r="F76" s="79">
        <v>-298.89989338558286</v>
      </c>
      <c r="G76" s="79">
        <v>-11.407372029999962</v>
      </c>
      <c r="H76" s="79">
        <v>-312.25872744641447</v>
      </c>
      <c r="I76" s="79">
        <v>-111.39910855989082</v>
      </c>
      <c r="J76" s="79">
        <v>-318.21689160931351</v>
      </c>
      <c r="K76" s="79">
        <v>-111.46291524728976</v>
      </c>
      <c r="L76" s="79">
        <v>-324.41223769467109</v>
      </c>
      <c r="M76" s="79">
        <v>-111.51550028031899</v>
      </c>
      <c r="N76" s="79">
        <v>-330.85539762344268</v>
      </c>
      <c r="O76" s="79">
        <v>-111.55913039154633</v>
      </c>
      <c r="P76" s="79">
        <v>-111.59129920817135</v>
      </c>
      <c r="Q76" s="79" t="s">
        <v>81</v>
      </c>
      <c r="R76" s="79">
        <v>-137.26398627888261</v>
      </c>
      <c r="S76" s="79" t="s">
        <v>81</v>
      </c>
      <c r="T76" s="64">
        <f t="shared" si="2"/>
        <v>-1534.5985398608959</v>
      </c>
      <c r="U76" s="65">
        <f t="shared" si="3"/>
        <v>-445.9366544790459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0</v>
      </c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59" t="s">
        <v>81</v>
      </c>
      <c r="R78" s="59">
        <v>0</v>
      </c>
      <c r="S78" s="59" t="s">
        <v>81</v>
      </c>
      <c r="T78" s="61">
        <f t="shared" ref="T78:T109" si="4">IFERROR(H78+J78+L78+N78+P78+R78+0+0,"-")</f>
        <v>0</v>
      </c>
      <c r="U78" s="60">
        <f t="shared" ref="U78:U109" si="5">IFERROR(I78+K78+M78+O78,"-")</f>
        <v>0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63.724087840000003</v>
      </c>
      <c r="E80" s="79">
        <v>104.29873169</v>
      </c>
      <c r="F80" s="79">
        <v>0</v>
      </c>
      <c r="G80" s="79">
        <v>96.240940269999996</v>
      </c>
      <c r="H80" s="79">
        <v>0</v>
      </c>
      <c r="I80" s="79">
        <v>0</v>
      </c>
      <c r="J80" s="79">
        <v>0</v>
      </c>
      <c r="K80" s="79">
        <v>0</v>
      </c>
      <c r="L80" s="79">
        <v>0</v>
      </c>
      <c r="M80" s="79">
        <v>0</v>
      </c>
      <c r="N80" s="79">
        <v>0</v>
      </c>
      <c r="O80" s="79">
        <v>0</v>
      </c>
      <c r="P80" s="79">
        <v>0</v>
      </c>
      <c r="Q80" s="79" t="s">
        <v>81</v>
      </c>
      <c r="R80" s="79">
        <v>0</v>
      </c>
      <c r="S80" s="79" t="s">
        <v>81</v>
      </c>
      <c r="T80" s="64">
        <f t="shared" si="4"/>
        <v>0</v>
      </c>
      <c r="U80" s="65">
        <f t="shared" si="5"/>
        <v>0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81.28819261000001</v>
      </c>
      <c r="E81" s="66">
        <v>-203.87248067999997</v>
      </c>
      <c r="F81" s="66">
        <v>85.683081808736461</v>
      </c>
      <c r="G81" s="66">
        <v>61.803017859999954</v>
      </c>
      <c r="H81" s="66">
        <v>77.518618854828674</v>
      </c>
      <c r="I81" s="66">
        <v>158.31195745000105</v>
      </c>
      <c r="J81" s="66">
        <v>80.619363609029278</v>
      </c>
      <c r="K81" s="66">
        <v>203.08277523799984</v>
      </c>
      <c r="L81" s="66">
        <v>114.84413815338303</v>
      </c>
      <c r="M81" s="66">
        <v>285.77072681271602</v>
      </c>
      <c r="N81" s="66">
        <v>132.19790367958012</v>
      </c>
      <c r="O81" s="66">
        <v>382.69261961987638</v>
      </c>
      <c r="P81" s="66">
        <v>495.90522870702364</v>
      </c>
      <c r="Q81" s="66" t="s">
        <v>81</v>
      </c>
      <c r="R81" s="66">
        <v>495.90522870702387</v>
      </c>
      <c r="S81" s="66" t="s">
        <v>81</v>
      </c>
      <c r="T81" s="57">
        <f t="shared" si="4"/>
        <v>1396.9904817108686</v>
      </c>
      <c r="U81" s="58">
        <f t="shared" si="5"/>
        <v>1029.8580791205932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 t="s">
        <v>81</v>
      </c>
      <c r="E87" s="59" t="s">
        <v>81</v>
      </c>
      <c r="F87" s="59" t="s">
        <v>81</v>
      </c>
      <c r="G87" s="59" t="s">
        <v>81</v>
      </c>
      <c r="H87" s="59" t="s">
        <v>81</v>
      </c>
      <c r="I87" s="59">
        <v>9.3132257461547854E-13</v>
      </c>
      <c r="J87" s="59" t="s">
        <v>81</v>
      </c>
      <c r="K87" s="59">
        <v>0</v>
      </c>
      <c r="L87" s="59" t="s">
        <v>81</v>
      </c>
      <c r="M87" s="59">
        <v>0</v>
      </c>
      <c r="N87" s="59" t="s">
        <v>81</v>
      </c>
      <c r="O87" s="59">
        <v>1.1641532182693482E-12</v>
      </c>
      <c r="P87" s="59">
        <v>0</v>
      </c>
      <c r="Q87" s="59" t="s">
        <v>81</v>
      </c>
      <c r="R87" s="59">
        <v>0</v>
      </c>
      <c r="S87" s="59" t="s">
        <v>81</v>
      </c>
      <c r="T87" s="61" t="str">
        <f t="shared" si="4"/>
        <v>-</v>
      </c>
      <c r="U87" s="60">
        <f t="shared" si="5"/>
        <v>2.0954757928848269E-12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 t="s">
        <v>81</v>
      </c>
      <c r="E89" s="59" t="s">
        <v>81</v>
      </c>
      <c r="F89" s="59" t="s">
        <v>81</v>
      </c>
      <c r="G89" s="59" t="s">
        <v>81</v>
      </c>
      <c r="H89" s="59" t="s">
        <v>81</v>
      </c>
      <c r="I89" s="59">
        <v>0</v>
      </c>
      <c r="J89" s="59" t="s">
        <v>81</v>
      </c>
      <c r="K89" s="59">
        <v>0</v>
      </c>
      <c r="L89" s="59" t="s">
        <v>81</v>
      </c>
      <c r="M89" s="59">
        <v>0</v>
      </c>
      <c r="N89" s="59" t="s">
        <v>81</v>
      </c>
      <c r="O89" s="59">
        <v>0</v>
      </c>
      <c r="P89" s="59">
        <v>0</v>
      </c>
      <c r="Q89" s="59" t="s">
        <v>81</v>
      </c>
      <c r="R89" s="59">
        <v>0</v>
      </c>
      <c r="S89" s="59" t="s">
        <v>81</v>
      </c>
      <c r="T89" s="61" t="str">
        <f t="shared" si="4"/>
        <v>-</v>
      </c>
      <c r="U89" s="60">
        <f t="shared" si="5"/>
        <v>0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 t="s">
        <v>81</v>
      </c>
      <c r="E90" s="59" t="s">
        <v>81</v>
      </c>
      <c r="F90" s="59" t="s">
        <v>81</v>
      </c>
      <c r="G90" s="59" t="s">
        <v>81</v>
      </c>
      <c r="H90" s="59" t="s">
        <v>81</v>
      </c>
      <c r="I90" s="59">
        <v>0</v>
      </c>
      <c r="J90" s="59" t="s">
        <v>81</v>
      </c>
      <c r="K90" s="59">
        <v>3.4924596548080445E-13</v>
      </c>
      <c r="L90" s="59" t="s">
        <v>81</v>
      </c>
      <c r="M90" s="59">
        <v>7.2759576141834263E-13</v>
      </c>
      <c r="N90" s="59" t="s">
        <v>81</v>
      </c>
      <c r="O90" s="59">
        <v>-1.7171259969472884E-12</v>
      </c>
      <c r="P90" s="59">
        <v>-7.2759576141834263E-13</v>
      </c>
      <c r="Q90" s="59" t="s">
        <v>81</v>
      </c>
      <c r="R90" s="59">
        <v>-3.0830328873658583E-13</v>
      </c>
      <c r="S90" s="59" t="s">
        <v>81</v>
      </c>
      <c r="T90" s="61" t="str">
        <f t="shared" si="4"/>
        <v>-</v>
      </c>
      <c r="U90" s="60">
        <f t="shared" si="5"/>
        <v>-6.4028427004814124E-13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81.28819261000001</v>
      </c>
      <c r="E95" s="59">
        <v>-203.87248067999997</v>
      </c>
      <c r="F95" s="59">
        <v>85.683081808726996</v>
      </c>
      <c r="G95" s="59">
        <v>61.803017859999954</v>
      </c>
      <c r="H95" s="59">
        <v>77.518618854833178</v>
      </c>
      <c r="I95" s="59">
        <v>158.31195745000014</v>
      </c>
      <c r="J95" s="59">
        <v>80.61936360902618</v>
      </c>
      <c r="K95" s="59">
        <v>203.08277523799961</v>
      </c>
      <c r="L95" s="59">
        <v>114.84413815338793</v>
      </c>
      <c r="M95" s="59">
        <v>285.77072681271591</v>
      </c>
      <c r="N95" s="59">
        <v>132.19790367952362</v>
      </c>
      <c r="O95" s="59">
        <v>382.69261961987695</v>
      </c>
      <c r="P95" s="59">
        <v>495.90522870702387</v>
      </c>
      <c r="Q95" s="59" t="s">
        <v>81</v>
      </c>
      <c r="R95" s="59">
        <v>495.90522870702387</v>
      </c>
      <c r="S95" s="59" t="s">
        <v>81</v>
      </c>
      <c r="T95" s="61">
        <f t="shared" si="4"/>
        <v>1396.9904817108186</v>
      </c>
      <c r="U95" s="60">
        <f t="shared" si="5"/>
        <v>1029.8580791205927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-17.665294730000028</v>
      </c>
      <c r="E96" s="59">
        <v>193.40521309000002</v>
      </c>
      <c r="F96" s="59">
        <v>289.06416491539704</v>
      </c>
      <c r="G96" s="59">
        <v>9.9096397100000786</v>
      </c>
      <c r="H96" s="59">
        <v>211.02250725409377</v>
      </c>
      <c r="I96" s="59">
        <v>1763.11970191</v>
      </c>
      <c r="J96" s="59">
        <v>289.35487701011158</v>
      </c>
      <c r="K96" s="59">
        <v>1653.4361013093517</v>
      </c>
      <c r="L96" s="59">
        <v>375.96950225512512</v>
      </c>
      <c r="M96" s="59">
        <v>1643.6014239611361</v>
      </c>
      <c r="N96" s="59">
        <v>418.23253169698307</v>
      </c>
      <c r="O96" s="59">
        <v>1477.7427718393715</v>
      </c>
      <c r="P96" s="59">
        <v>1540.9904659386614</v>
      </c>
      <c r="Q96" s="59" t="s">
        <v>81</v>
      </c>
      <c r="R96" s="59">
        <v>1540.9904659386614</v>
      </c>
      <c r="S96" s="59" t="s">
        <v>81</v>
      </c>
      <c r="T96" s="61">
        <f t="shared" si="4"/>
        <v>4376.5603500936359</v>
      </c>
      <c r="U96" s="60">
        <f t="shared" si="5"/>
        <v>6537.899999019859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267.47063233</v>
      </c>
      <c r="E97" s="59">
        <v>234.43771415000001</v>
      </c>
      <c r="F97" s="59">
        <v>289.06416491539704</v>
      </c>
      <c r="G97" s="59">
        <v>271.59934947000005</v>
      </c>
      <c r="H97" s="59">
        <v>211.02250725409377</v>
      </c>
      <c r="I97" s="59">
        <v>1763.11970191</v>
      </c>
      <c r="J97" s="59">
        <v>289.35487701011158</v>
      </c>
      <c r="K97" s="59">
        <v>1653.4361013093517</v>
      </c>
      <c r="L97" s="59">
        <v>375.96950225512518</v>
      </c>
      <c r="M97" s="59">
        <v>1643.6014239611361</v>
      </c>
      <c r="N97" s="59">
        <v>418.23253169698313</v>
      </c>
      <c r="O97" s="59">
        <v>1477.7427718393715</v>
      </c>
      <c r="P97" s="59">
        <v>1540.9904659386614</v>
      </c>
      <c r="Q97" s="59" t="s">
        <v>81</v>
      </c>
      <c r="R97" s="59">
        <v>1540.9904659386614</v>
      </c>
      <c r="S97" s="59" t="s">
        <v>81</v>
      </c>
      <c r="T97" s="61">
        <f t="shared" si="4"/>
        <v>4376.5603500936368</v>
      </c>
      <c r="U97" s="60">
        <f t="shared" si="5"/>
        <v>6537.899999019859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0</v>
      </c>
      <c r="E99" s="59">
        <v>0</v>
      </c>
      <c r="F99" s="59">
        <v>0</v>
      </c>
      <c r="G99" s="59">
        <v>0</v>
      </c>
      <c r="H99" s="59">
        <v>0</v>
      </c>
      <c r="I99" s="59">
        <v>1514.4</v>
      </c>
      <c r="J99" s="59">
        <v>0</v>
      </c>
      <c r="K99" s="59">
        <v>1289.4000000000001</v>
      </c>
      <c r="L99" s="59">
        <v>0</v>
      </c>
      <c r="M99" s="59">
        <v>1139.4000000000001</v>
      </c>
      <c r="N99" s="59">
        <v>0</v>
      </c>
      <c r="O99" s="59">
        <v>914.4</v>
      </c>
      <c r="P99" s="59">
        <v>914.4</v>
      </c>
      <c r="Q99" s="59" t="s">
        <v>81</v>
      </c>
      <c r="R99" s="59">
        <v>914.4</v>
      </c>
      <c r="S99" s="59" t="s">
        <v>81</v>
      </c>
      <c r="T99" s="61">
        <f t="shared" si="4"/>
        <v>1828.8</v>
      </c>
      <c r="U99" s="60">
        <f t="shared" si="5"/>
        <v>4857.6000000000004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0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267.47063233</v>
      </c>
      <c r="E102" s="59">
        <v>234.43771415000001</v>
      </c>
      <c r="F102" s="59">
        <v>289.06416491539704</v>
      </c>
      <c r="G102" s="59">
        <v>271.59934947000005</v>
      </c>
      <c r="H102" s="59">
        <v>211.02250725409377</v>
      </c>
      <c r="I102" s="59">
        <v>248.71970190999991</v>
      </c>
      <c r="J102" s="59">
        <v>289.35487701011158</v>
      </c>
      <c r="K102" s="59">
        <v>364.03610130935158</v>
      </c>
      <c r="L102" s="59">
        <v>375.96950225512518</v>
      </c>
      <c r="M102" s="59">
        <v>504.20142396113602</v>
      </c>
      <c r="N102" s="59">
        <v>418.23253169698313</v>
      </c>
      <c r="O102" s="59">
        <v>563.34277183937149</v>
      </c>
      <c r="P102" s="59">
        <v>626.5904659386614</v>
      </c>
      <c r="Q102" s="59" t="s">
        <v>81</v>
      </c>
      <c r="R102" s="59">
        <v>626.5904659386614</v>
      </c>
      <c r="S102" s="59" t="s">
        <v>81</v>
      </c>
      <c r="T102" s="61">
        <f t="shared" si="4"/>
        <v>2547.7603500936366</v>
      </c>
      <c r="U102" s="60">
        <f t="shared" si="5"/>
        <v>1680.2999990198591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285.13592706000003</v>
      </c>
      <c r="E105" s="59">
        <v>41.032501059999994</v>
      </c>
      <c r="F105" s="59">
        <v>0</v>
      </c>
      <c r="G105" s="59">
        <v>261.68970975999997</v>
      </c>
      <c r="H105" s="59">
        <v>0</v>
      </c>
      <c r="I105" s="59">
        <v>0</v>
      </c>
      <c r="J105" s="59">
        <v>0</v>
      </c>
      <c r="K105" s="59">
        <v>0</v>
      </c>
      <c r="L105" s="59">
        <v>5.6843418860808015E-14</v>
      </c>
      <c r="M105" s="59">
        <v>0</v>
      </c>
      <c r="N105" s="59">
        <v>5.6843418860808015E-14</v>
      </c>
      <c r="O105" s="59">
        <v>0</v>
      </c>
      <c r="P105" s="59">
        <v>0</v>
      </c>
      <c r="Q105" s="59" t="s">
        <v>81</v>
      </c>
      <c r="R105" s="59">
        <v>0</v>
      </c>
      <c r="S105" s="59" t="s">
        <v>81</v>
      </c>
      <c r="T105" s="61">
        <f t="shared" si="4"/>
        <v>1.1368683772161603E-13</v>
      </c>
      <c r="U105" s="60">
        <f t="shared" si="5"/>
        <v>0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0</v>
      </c>
      <c r="E106" s="59">
        <v>0</v>
      </c>
      <c r="F106" s="59">
        <v>26.488205008558054</v>
      </c>
      <c r="G106" s="59">
        <v>0</v>
      </c>
      <c r="H106" s="59">
        <v>27.600709618917499</v>
      </c>
      <c r="I106" s="59">
        <v>0</v>
      </c>
      <c r="J106" s="59">
        <v>28.704738003674198</v>
      </c>
      <c r="K106" s="59">
        <v>0</v>
      </c>
      <c r="L106" s="59">
        <v>29.852927523821165</v>
      </c>
      <c r="M106" s="59">
        <v>0</v>
      </c>
      <c r="N106" s="59">
        <v>31.047044624774013</v>
      </c>
      <c r="O106" s="59">
        <v>0</v>
      </c>
      <c r="P106" s="59">
        <v>0</v>
      </c>
      <c r="Q106" s="59" t="s">
        <v>81</v>
      </c>
      <c r="R106" s="59">
        <v>0</v>
      </c>
      <c r="S106" s="59" t="s">
        <v>81</v>
      </c>
      <c r="T106" s="61">
        <f t="shared" si="4"/>
        <v>117.20541977118688</v>
      </c>
      <c r="U106" s="60">
        <f t="shared" si="5"/>
        <v>0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0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9" t="s">
        <v>81</v>
      </c>
      <c r="R107" s="59">
        <v>0</v>
      </c>
      <c r="S107" s="59" t="s">
        <v>81</v>
      </c>
      <c r="T107" s="61">
        <f t="shared" si="4"/>
        <v>0</v>
      </c>
      <c r="U107" s="60">
        <f t="shared" si="5"/>
        <v>0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145.85307449999999</v>
      </c>
      <c r="E108" s="59">
        <v>0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59" t="s">
        <v>81</v>
      </c>
      <c r="R108" s="59">
        <v>0</v>
      </c>
      <c r="S108" s="59" t="s">
        <v>81</v>
      </c>
      <c r="T108" s="61">
        <f t="shared" si="4"/>
        <v>0</v>
      </c>
      <c r="U108" s="60">
        <f t="shared" si="5"/>
        <v>0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0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0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0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0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0</v>
      </c>
      <c r="E111" s="59">
        <v>0</v>
      </c>
      <c r="F111" s="59">
        <v>0</v>
      </c>
      <c r="G111" s="59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285.13592706000003</v>
      </c>
      <c r="E112" s="59">
        <v>41.032501059999994</v>
      </c>
      <c r="F112" s="59">
        <v>-26.488205008558054</v>
      </c>
      <c r="G112" s="59">
        <v>261.68970975999997</v>
      </c>
      <c r="H112" s="59">
        <v>-27.600709618917499</v>
      </c>
      <c r="I112" s="59">
        <v>0</v>
      </c>
      <c r="J112" s="59">
        <v>-28.704738003674198</v>
      </c>
      <c r="K112" s="59">
        <v>0</v>
      </c>
      <c r="L112" s="59">
        <v>-29.852927523821108</v>
      </c>
      <c r="M112" s="59">
        <v>0</v>
      </c>
      <c r="N112" s="59">
        <v>-31.047044624773957</v>
      </c>
      <c r="O112" s="59">
        <v>0</v>
      </c>
      <c r="P112" s="59">
        <v>0</v>
      </c>
      <c r="Q112" s="59" t="s">
        <v>81</v>
      </c>
      <c r="R112" s="59">
        <v>0</v>
      </c>
      <c r="S112" s="59" t="s">
        <v>81</v>
      </c>
      <c r="T112" s="61">
        <f t="shared" si="6"/>
        <v>-117.20541977118677</v>
      </c>
      <c r="U112" s="60">
        <f t="shared" si="7"/>
        <v>0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63.622897879999982</v>
      </c>
      <c r="E115" s="59">
        <v>-10.467267589999949</v>
      </c>
      <c r="F115" s="59">
        <v>374.7472467241335</v>
      </c>
      <c r="G115" s="59">
        <v>71.712657570000033</v>
      </c>
      <c r="H115" s="59">
        <v>288.54112610892241</v>
      </c>
      <c r="I115" s="59">
        <v>1921.431659360001</v>
      </c>
      <c r="J115" s="59">
        <v>369.97424061914086</v>
      </c>
      <c r="K115" s="59">
        <v>1856.5188765473515</v>
      </c>
      <c r="L115" s="59">
        <v>490.81364040850815</v>
      </c>
      <c r="M115" s="59">
        <v>1929.3721507738521</v>
      </c>
      <c r="N115" s="59">
        <v>550.4304353765632</v>
      </c>
      <c r="O115" s="59">
        <v>1860.435391459248</v>
      </c>
      <c r="P115" s="59">
        <v>2036.8956946456851</v>
      </c>
      <c r="Q115" s="59" t="s">
        <v>81</v>
      </c>
      <c r="R115" s="59">
        <v>2036.8956946456851</v>
      </c>
      <c r="S115" s="59" t="s">
        <v>81</v>
      </c>
      <c r="T115" s="61">
        <f t="shared" si="6"/>
        <v>5773.5508318045049</v>
      </c>
      <c r="U115" s="60">
        <f t="shared" si="7"/>
        <v>7567.7580781404522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 t="s">
        <v>81</v>
      </c>
      <c r="E121" s="59" t="s">
        <v>81</v>
      </c>
      <c r="F121" s="59" t="s">
        <v>81</v>
      </c>
      <c r="G121" s="59" t="s">
        <v>81</v>
      </c>
      <c r="H121" s="59" t="s">
        <v>81</v>
      </c>
      <c r="I121" s="59">
        <v>0</v>
      </c>
      <c r="J121" s="59" t="s">
        <v>81</v>
      </c>
      <c r="K121" s="59">
        <v>0</v>
      </c>
      <c r="L121" s="59" t="s">
        <v>81</v>
      </c>
      <c r="M121" s="59">
        <v>0</v>
      </c>
      <c r="N121" s="59" t="s">
        <v>81</v>
      </c>
      <c r="O121" s="59">
        <v>0</v>
      </c>
      <c r="P121" s="59">
        <v>0</v>
      </c>
      <c r="Q121" s="59" t="s">
        <v>81</v>
      </c>
      <c r="R121" s="59">
        <v>0</v>
      </c>
      <c r="S121" s="59" t="s">
        <v>81</v>
      </c>
      <c r="T121" s="61" t="str">
        <f t="shared" si="6"/>
        <v>-</v>
      </c>
      <c r="U121" s="60">
        <f t="shared" si="7"/>
        <v>0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 t="s">
        <v>81</v>
      </c>
      <c r="E123" s="59" t="s">
        <v>81</v>
      </c>
      <c r="F123" s="59" t="s">
        <v>81</v>
      </c>
      <c r="G123" s="59" t="s">
        <v>81</v>
      </c>
      <c r="H123" s="59" t="s">
        <v>81</v>
      </c>
      <c r="I123" s="59">
        <v>0</v>
      </c>
      <c r="J123" s="59" t="s">
        <v>81</v>
      </c>
      <c r="K123" s="59">
        <v>0</v>
      </c>
      <c r="L123" s="59" t="s">
        <v>81</v>
      </c>
      <c r="M123" s="59">
        <v>0</v>
      </c>
      <c r="N123" s="59" t="s">
        <v>81</v>
      </c>
      <c r="O123" s="59">
        <v>0</v>
      </c>
      <c r="P123" s="59">
        <v>0</v>
      </c>
      <c r="Q123" s="59" t="s">
        <v>81</v>
      </c>
      <c r="R123" s="59">
        <v>0</v>
      </c>
      <c r="S123" s="59" t="s">
        <v>81</v>
      </c>
      <c r="T123" s="61" t="str">
        <f t="shared" si="6"/>
        <v>-</v>
      </c>
      <c r="U123" s="60">
        <f t="shared" si="7"/>
        <v>0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 t="s">
        <v>81</v>
      </c>
      <c r="E124" s="59" t="s">
        <v>81</v>
      </c>
      <c r="F124" s="59" t="s">
        <v>81</v>
      </c>
      <c r="G124" s="59" t="s">
        <v>81</v>
      </c>
      <c r="H124" s="59" t="s">
        <v>81</v>
      </c>
      <c r="I124" s="59">
        <v>0</v>
      </c>
      <c r="J124" s="59" t="s">
        <v>81</v>
      </c>
      <c r="K124" s="59">
        <v>0</v>
      </c>
      <c r="L124" s="59" t="s">
        <v>81</v>
      </c>
      <c r="M124" s="59">
        <v>0</v>
      </c>
      <c r="N124" s="59" t="s">
        <v>81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 t="str">
        <f t="shared" si="6"/>
        <v>-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 t="s">
        <v>81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 t="s">
        <v>81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 t="s">
        <v>81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 t="s">
        <v>81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63.622897879999918</v>
      </c>
      <c r="E129" s="59">
        <v>-10.467267589999858</v>
      </c>
      <c r="F129" s="59">
        <v>374.74724672412407</v>
      </c>
      <c r="G129" s="59">
        <v>71.712657570000033</v>
      </c>
      <c r="H129" s="59">
        <v>288.54112610892696</v>
      </c>
      <c r="I129" s="59">
        <v>1921.4316593599999</v>
      </c>
      <c r="J129" s="59">
        <v>369.9742406191379</v>
      </c>
      <c r="K129" s="59">
        <v>1856.5188765473511</v>
      </c>
      <c r="L129" s="59">
        <v>490.81364040851309</v>
      </c>
      <c r="M129" s="59">
        <v>1929.3721507738519</v>
      </c>
      <c r="N129" s="59">
        <v>550.43043537650681</v>
      </c>
      <c r="O129" s="59">
        <v>1860.4353914592484</v>
      </c>
      <c r="P129" s="59">
        <v>2036.8956946456854</v>
      </c>
      <c r="Q129" s="59" t="s">
        <v>81</v>
      </c>
      <c r="R129" s="59">
        <v>2036.8956946456856</v>
      </c>
      <c r="S129" s="59" t="s">
        <v>81</v>
      </c>
      <c r="T129" s="61">
        <f t="shared" si="6"/>
        <v>5773.5508318044558</v>
      </c>
      <c r="U129" s="60">
        <f t="shared" si="7"/>
        <v>7567.7580781404513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12.724579575999984</v>
      </c>
      <c r="E130" s="59">
        <v>-2.0934535179999716</v>
      </c>
      <c r="F130" s="59">
        <v>74.949449344824856</v>
      </c>
      <c r="G130" s="59">
        <v>14.342531514000008</v>
      </c>
      <c r="H130" s="59">
        <v>57.708225221785248</v>
      </c>
      <c r="I130" s="59">
        <v>480.35791484000038</v>
      </c>
      <c r="J130" s="59">
        <v>73.99484812382795</v>
      </c>
      <c r="K130" s="59">
        <v>464.12971913683805</v>
      </c>
      <c r="L130" s="59">
        <v>98.162728081702724</v>
      </c>
      <c r="M130" s="59">
        <v>482.3430376934632</v>
      </c>
      <c r="N130" s="59">
        <v>110.08608707530145</v>
      </c>
      <c r="O130" s="59">
        <v>465.10884786481233</v>
      </c>
      <c r="P130" s="59">
        <v>509.2239236614214</v>
      </c>
      <c r="Q130" s="59" t="s">
        <v>81</v>
      </c>
      <c r="R130" s="59">
        <v>509.2239236614214</v>
      </c>
      <c r="S130" s="59" t="s">
        <v>81</v>
      </c>
      <c r="T130" s="61">
        <f t="shared" si="6"/>
        <v>1358.3997358254601</v>
      </c>
      <c r="U130" s="60">
        <f t="shared" si="7"/>
        <v>1891.939519535114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 t="s">
        <v>81</v>
      </c>
      <c r="E136" s="59" t="s">
        <v>81</v>
      </c>
      <c r="F136" s="59" t="s">
        <v>81</v>
      </c>
      <c r="G136" s="59" t="s">
        <v>81</v>
      </c>
      <c r="H136" s="59" t="s">
        <v>81</v>
      </c>
      <c r="I136" s="59">
        <v>0</v>
      </c>
      <c r="J136" s="59" t="s">
        <v>81</v>
      </c>
      <c r="K136" s="59">
        <v>0</v>
      </c>
      <c r="L136" s="59" t="s">
        <v>81</v>
      </c>
      <c r="M136" s="59">
        <v>0</v>
      </c>
      <c r="N136" s="59" t="s">
        <v>81</v>
      </c>
      <c r="O136" s="59">
        <v>0</v>
      </c>
      <c r="P136" s="59">
        <v>0</v>
      </c>
      <c r="Q136" s="59" t="s">
        <v>81</v>
      </c>
      <c r="R136" s="59">
        <v>0</v>
      </c>
      <c r="S136" s="59" t="s">
        <v>81</v>
      </c>
      <c r="T136" s="61" t="str">
        <f t="shared" si="6"/>
        <v>-</v>
      </c>
      <c r="U136" s="60">
        <f t="shared" si="7"/>
        <v>0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 t="s">
        <v>81</v>
      </c>
      <c r="E138" s="59" t="s">
        <v>81</v>
      </c>
      <c r="F138" s="59" t="s">
        <v>81</v>
      </c>
      <c r="G138" s="59" t="s">
        <v>81</v>
      </c>
      <c r="H138" s="59" t="s">
        <v>81</v>
      </c>
      <c r="I138" s="59">
        <v>0</v>
      </c>
      <c r="J138" s="59" t="s">
        <v>81</v>
      </c>
      <c r="K138" s="59">
        <v>0</v>
      </c>
      <c r="L138" s="59" t="s">
        <v>81</v>
      </c>
      <c r="M138" s="59">
        <v>0</v>
      </c>
      <c r="N138" s="59" t="s">
        <v>81</v>
      </c>
      <c r="O138" s="59">
        <v>0</v>
      </c>
      <c r="P138" s="59">
        <v>0</v>
      </c>
      <c r="Q138" s="59" t="s">
        <v>81</v>
      </c>
      <c r="R138" s="59">
        <v>0</v>
      </c>
      <c r="S138" s="59" t="s">
        <v>81</v>
      </c>
      <c r="T138" s="61" t="str">
        <f t="shared" si="6"/>
        <v>-</v>
      </c>
      <c r="U138" s="60">
        <f t="shared" si="7"/>
        <v>0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 t="s">
        <v>81</v>
      </c>
      <c r="E139" s="59" t="s">
        <v>81</v>
      </c>
      <c r="F139" s="59" t="s">
        <v>81</v>
      </c>
      <c r="G139" s="59" t="s">
        <v>81</v>
      </c>
      <c r="H139" s="59" t="s">
        <v>81</v>
      </c>
      <c r="I139" s="59">
        <v>0</v>
      </c>
      <c r="J139" s="59" t="s">
        <v>81</v>
      </c>
      <c r="K139" s="59">
        <v>0</v>
      </c>
      <c r="L139" s="59" t="s">
        <v>81</v>
      </c>
      <c r="M139" s="59">
        <v>0</v>
      </c>
      <c r="N139" s="59" t="s">
        <v>81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 t="str">
        <f t="shared" si="6"/>
        <v>-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12.724579575999984</v>
      </c>
      <c r="E144" s="59">
        <v>-2.0934535179999716</v>
      </c>
      <c r="F144" s="59">
        <v>74.949449344824885</v>
      </c>
      <c r="G144" s="59">
        <v>14.342531514000008</v>
      </c>
      <c r="H144" s="59">
        <v>57.708225221785248</v>
      </c>
      <c r="I144" s="59">
        <v>480.35791484000015</v>
      </c>
      <c r="J144" s="59">
        <v>73.99484812382795</v>
      </c>
      <c r="K144" s="59">
        <v>464.12971913683782</v>
      </c>
      <c r="L144" s="59">
        <v>98.162728081702724</v>
      </c>
      <c r="M144" s="59">
        <v>482.34303769346297</v>
      </c>
      <c r="N144" s="59">
        <v>110.08608707530145</v>
      </c>
      <c r="O144" s="59">
        <v>465.10884786481188</v>
      </c>
      <c r="P144" s="59">
        <v>509.22392366142117</v>
      </c>
      <c r="Q144" s="59" t="s">
        <v>81</v>
      </c>
      <c r="R144" s="59">
        <v>509.2239236614214</v>
      </c>
      <c r="S144" s="59" t="s">
        <v>81</v>
      </c>
      <c r="T144" s="61">
        <f t="shared" si="8"/>
        <v>1358.3997358254601</v>
      </c>
      <c r="U144" s="60">
        <f t="shared" si="9"/>
        <v>1891.9395195351128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50.898318304</v>
      </c>
      <c r="E145" s="59">
        <v>-8.373814071999977</v>
      </c>
      <c r="F145" s="59">
        <v>299.79779737930863</v>
      </c>
      <c r="G145" s="59">
        <v>57.370126056000025</v>
      </c>
      <c r="H145" s="59">
        <v>230.83290088713716</v>
      </c>
      <c r="I145" s="59">
        <v>1441.0737445200007</v>
      </c>
      <c r="J145" s="59">
        <v>295.97939249531294</v>
      </c>
      <c r="K145" s="59">
        <v>1392.3891574105135</v>
      </c>
      <c r="L145" s="59">
        <v>392.65091232680544</v>
      </c>
      <c r="M145" s="59">
        <v>1447.0291130803889</v>
      </c>
      <c r="N145" s="59">
        <v>440.34434830126173</v>
      </c>
      <c r="O145" s="59">
        <v>1395.3265435944356</v>
      </c>
      <c r="P145" s="59">
        <v>1527.6717709842637</v>
      </c>
      <c r="Q145" s="59" t="s">
        <v>81</v>
      </c>
      <c r="R145" s="59">
        <v>1527.6717709842637</v>
      </c>
      <c r="S145" s="59" t="s">
        <v>81</v>
      </c>
      <c r="T145" s="61">
        <f t="shared" si="8"/>
        <v>4415.1510959790448</v>
      </c>
      <c r="U145" s="60">
        <f t="shared" si="9"/>
        <v>5675.8185586053387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 t="s">
        <v>81</v>
      </c>
      <c r="E151" s="59" t="s">
        <v>81</v>
      </c>
      <c r="F151" s="59" t="s">
        <v>81</v>
      </c>
      <c r="G151" s="59" t="s">
        <v>81</v>
      </c>
      <c r="H151" s="59" t="s">
        <v>81</v>
      </c>
      <c r="I151" s="59">
        <v>0</v>
      </c>
      <c r="J151" s="59" t="s">
        <v>81</v>
      </c>
      <c r="K151" s="59">
        <v>0</v>
      </c>
      <c r="L151" s="59" t="s">
        <v>81</v>
      </c>
      <c r="M151" s="59">
        <v>0</v>
      </c>
      <c r="N151" s="59" t="s">
        <v>81</v>
      </c>
      <c r="O151" s="59">
        <v>0</v>
      </c>
      <c r="P151" s="59">
        <v>0</v>
      </c>
      <c r="Q151" s="59" t="s">
        <v>81</v>
      </c>
      <c r="R151" s="59">
        <v>0</v>
      </c>
      <c r="S151" s="59" t="s">
        <v>81</v>
      </c>
      <c r="T151" s="61" t="str">
        <f t="shared" si="8"/>
        <v>-</v>
      </c>
      <c r="U151" s="60">
        <f t="shared" si="9"/>
        <v>0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 t="s">
        <v>81</v>
      </c>
      <c r="E153" s="59" t="s">
        <v>81</v>
      </c>
      <c r="F153" s="59" t="s">
        <v>81</v>
      </c>
      <c r="G153" s="59" t="s">
        <v>81</v>
      </c>
      <c r="H153" s="59" t="s">
        <v>81</v>
      </c>
      <c r="I153" s="59">
        <v>0</v>
      </c>
      <c r="J153" s="59" t="s">
        <v>81</v>
      </c>
      <c r="K153" s="59">
        <v>0</v>
      </c>
      <c r="L153" s="59" t="s">
        <v>81</v>
      </c>
      <c r="M153" s="59">
        <v>0</v>
      </c>
      <c r="N153" s="59" t="s">
        <v>81</v>
      </c>
      <c r="O153" s="59">
        <v>0</v>
      </c>
      <c r="P153" s="59">
        <v>0</v>
      </c>
      <c r="Q153" s="59" t="s">
        <v>81</v>
      </c>
      <c r="R153" s="59">
        <v>0</v>
      </c>
      <c r="S153" s="59" t="s">
        <v>81</v>
      </c>
      <c r="T153" s="61" t="str">
        <f t="shared" si="8"/>
        <v>-</v>
      </c>
      <c r="U153" s="60">
        <f t="shared" si="9"/>
        <v>0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 t="s">
        <v>81</v>
      </c>
      <c r="E154" s="59" t="s">
        <v>81</v>
      </c>
      <c r="F154" s="59" t="s">
        <v>81</v>
      </c>
      <c r="G154" s="59" t="s">
        <v>81</v>
      </c>
      <c r="H154" s="59" t="s">
        <v>81</v>
      </c>
      <c r="I154" s="59">
        <v>0</v>
      </c>
      <c r="J154" s="59" t="s">
        <v>81</v>
      </c>
      <c r="K154" s="59">
        <v>0</v>
      </c>
      <c r="L154" s="59" t="s">
        <v>81</v>
      </c>
      <c r="M154" s="59">
        <v>0</v>
      </c>
      <c r="N154" s="59" t="s">
        <v>81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 t="str">
        <f t="shared" si="8"/>
        <v>-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50.898318303999936</v>
      </c>
      <c r="E159" s="59">
        <v>-8.3738140719998864</v>
      </c>
      <c r="F159" s="59">
        <v>299.7977973792992</v>
      </c>
      <c r="G159" s="59">
        <v>57.370126056000025</v>
      </c>
      <c r="H159" s="59">
        <v>230.8329008871417</v>
      </c>
      <c r="I159" s="59">
        <v>1441.0737445199998</v>
      </c>
      <c r="J159" s="59">
        <v>295.97939249530998</v>
      </c>
      <c r="K159" s="59">
        <v>1392.3891574105132</v>
      </c>
      <c r="L159" s="59">
        <v>392.65091232681038</v>
      </c>
      <c r="M159" s="59">
        <v>1447.0291130803889</v>
      </c>
      <c r="N159" s="59">
        <v>440.34434830120534</v>
      </c>
      <c r="O159" s="59">
        <v>1395.3265435944365</v>
      </c>
      <c r="P159" s="59">
        <v>1527.6717709842642</v>
      </c>
      <c r="Q159" s="59" t="s">
        <v>81</v>
      </c>
      <c r="R159" s="59">
        <v>1527.6717709842642</v>
      </c>
      <c r="S159" s="59" t="s">
        <v>81</v>
      </c>
      <c r="T159" s="61">
        <f t="shared" si="8"/>
        <v>4415.1510959789957</v>
      </c>
      <c r="U159" s="60">
        <f t="shared" si="9"/>
        <v>5675.8185586053387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50.898318304</v>
      </c>
      <c r="E160" s="59">
        <v>0</v>
      </c>
      <c r="F160" s="59">
        <v>299.79779737930863</v>
      </c>
      <c r="G160" s="59">
        <v>1474.5272299763819</v>
      </c>
      <c r="H160" s="59">
        <v>230.83290088713716</v>
      </c>
      <c r="I160" s="59">
        <v>1441.0737445200007</v>
      </c>
      <c r="J160" s="59">
        <v>295.97939249531294</v>
      </c>
      <c r="K160" s="59">
        <v>1392.3891574105135</v>
      </c>
      <c r="L160" s="59">
        <v>392.65091232680544</v>
      </c>
      <c r="M160" s="59">
        <v>1447.0291130803889</v>
      </c>
      <c r="N160" s="59">
        <v>440.34434830126173</v>
      </c>
      <c r="O160" s="59">
        <v>1395.3265435944356</v>
      </c>
      <c r="P160" s="59">
        <v>1527.6717709842637</v>
      </c>
      <c r="Q160" s="59" t="s">
        <v>81</v>
      </c>
      <c r="R160" s="59">
        <v>1527.6717709842637</v>
      </c>
      <c r="S160" s="59" t="s">
        <v>81</v>
      </c>
      <c r="T160" s="61">
        <f t="shared" si="8"/>
        <v>4415.1510959790448</v>
      </c>
      <c r="U160" s="60">
        <f t="shared" si="9"/>
        <v>5675.8185586053387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0</v>
      </c>
      <c r="E161" s="59">
        <v>0</v>
      </c>
      <c r="F161" s="59">
        <v>98.136682986015686</v>
      </c>
      <c r="G161" s="59">
        <v>139.13611087670358</v>
      </c>
      <c r="H161" s="59">
        <v>0</v>
      </c>
      <c r="I161" s="59">
        <v>0</v>
      </c>
      <c r="J161" s="59">
        <v>0</v>
      </c>
      <c r="K161" s="59">
        <v>0</v>
      </c>
      <c r="L161" s="59">
        <v>0</v>
      </c>
      <c r="M161" s="59">
        <v>0</v>
      </c>
      <c r="N161" s="59">
        <v>0</v>
      </c>
      <c r="O161" s="59">
        <v>0</v>
      </c>
      <c r="P161" s="59">
        <v>0</v>
      </c>
      <c r="Q161" s="59" t="s">
        <v>81</v>
      </c>
      <c r="R161" s="59">
        <v>0</v>
      </c>
      <c r="S161" s="59" t="s">
        <v>81</v>
      </c>
      <c r="T161" s="61">
        <f t="shared" si="8"/>
        <v>0</v>
      </c>
      <c r="U161" s="60">
        <f t="shared" si="9"/>
        <v>0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0</v>
      </c>
      <c r="E163" s="59">
        <v>0</v>
      </c>
      <c r="F163" s="59">
        <v>0</v>
      </c>
      <c r="G163" s="59">
        <v>0</v>
      </c>
      <c r="H163" s="59">
        <v>0</v>
      </c>
      <c r="I163" s="59">
        <v>0</v>
      </c>
      <c r="J163" s="59">
        <v>0</v>
      </c>
      <c r="K163" s="59">
        <v>0</v>
      </c>
      <c r="L163" s="59">
        <v>0</v>
      </c>
      <c r="M163" s="59">
        <v>0</v>
      </c>
      <c r="N163" s="59">
        <v>0</v>
      </c>
      <c r="O163" s="59">
        <v>0</v>
      </c>
      <c r="P163" s="59">
        <v>0</v>
      </c>
      <c r="Q163" s="59" t="s">
        <v>81</v>
      </c>
      <c r="R163" s="59">
        <v>0</v>
      </c>
      <c r="S163" s="59" t="s">
        <v>81</v>
      </c>
      <c r="T163" s="61">
        <f t="shared" si="8"/>
        <v>0</v>
      </c>
      <c r="U163" s="60">
        <f t="shared" si="9"/>
        <v>0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50.898318304</v>
      </c>
      <c r="E164" s="79">
        <v>0</v>
      </c>
      <c r="F164" s="79">
        <v>201.66111439329296</v>
      </c>
      <c r="G164" s="79">
        <v>1335.3911190996782</v>
      </c>
      <c r="H164" s="79">
        <v>230.83290088713716</v>
      </c>
      <c r="I164" s="79">
        <v>1441.0737445200007</v>
      </c>
      <c r="J164" s="79">
        <v>295.97939249531294</v>
      </c>
      <c r="K164" s="79">
        <v>1392.3891574105135</v>
      </c>
      <c r="L164" s="79">
        <v>392.65091232680544</v>
      </c>
      <c r="M164" s="79">
        <v>1447.0291130803889</v>
      </c>
      <c r="N164" s="79">
        <v>440.34434830126173</v>
      </c>
      <c r="O164" s="79">
        <v>1395.3265435944356</v>
      </c>
      <c r="P164" s="79">
        <v>1527.6717709842637</v>
      </c>
      <c r="Q164" s="79" t="s">
        <v>81</v>
      </c>
      <c r="R164" s="79">
        <v>1527.6717709842637</v>
      </c>
      <c r="S164" s="79" t="s">
        <v>81</v>
      </c>
      <c r="T164" s="64">
        <f t="shared" si="8"/>
        <v>4415.1510959790448</v>
      </c>
      <c r="U164" s="65">
        <f t="shared" si="9"/>
        <v>5675.8185586053387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737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114.75480914999997</v>
      </c>
      <c r="E166" s="59">
        <v>71.264111940000063</v>
      </c>
      <c r="F166" s="59">
        <v>518.16710524497933</v>
      </c>
      <c r="G166" s="59">
        <v>173.43740153000005</v>
      </c>
      <c r="H166" s="59">
        <v>451.02034904643494</v>
      </c>
      <c r="I166" s="59">
        <v>2032.2759271598909</v>
      </c>
      <c r="J166" s="59">
        <v>532.45346355665333</v>
      </c>
      <c r="K166" s="59">
        <v>1967.3631443472414</v>
      </c>
      <c r="L166" s="59">
        <v>653.29286334602068</v>
      </c>
      <c r="M166" s="59">
        <v>2040.216418573742</v>
      </c>
      <c r="N166" s="59">
        <v>712.90965831407573</v>
      </c>
      <c r="O166" s="59">
        <v>1971.2796592591378</v>
      </c>
      <c r="P166" s="59">
        <v>2147.7399624455752</v>
      </c>
      <c r="Q166" s="59" t="s">
        <v>81</v>
      </c>
      <c r="R166" s="59">
        <v>2147.7399624455752</v>
      </c>
      <c r="S166" s="59" t="s">
        <v>81</v>
      </c>
      <c r="T166" s="61">
        <f>IFERROR(H166+J166+L166+N166+P166+R166+0+0,"-")</f>
        <v>6645.1562591543352</v>
      </c>
      <c r="U166" s="60">
        <f>IFERROR(I166+K166+M166+O166,"-")</f>
        <v>8011.1351493400116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0</v>
      </c>
      <c r="E167" s="59">
        <v>0</v>
      </c>
      <c r="F167" s="59" t="s">
        <v>81</v>
      </c>
      <c r="G167" s="59">
        <v>0</v>
      </c>
      <c r="H167" s="59">
        <v>0</v>
      </c>
      <c r="I167" s="59">
        <v>7.4505805969238283E-12</v>
      </c>
      <c r="J167" s="59">
        <v>0</v>
      </c>
      <c r="K167" s="59">
        <v>7.4505805969238283E-12</v>
      </c>
      <c r="L167" s="59">
        <v>0</v>
      </c>
      <c r="M167" s="59">
        <v>7.4505805969238283E-12</v>
      </c>
      <c r="N167" s="59">
        <v>0</v>
      </c>
      <c r="O167" s="59">
        <v>7.4505805969238283E-12</v>
      </c>
      <c r="P167" s="59">
        <v>7.4505805969238283E-12</v>
      </c>
      <c r="Q167" s="59" t="s">
        <v>81</v>
      </c>
      <c r="R167" s="59">
        <v>7.4505805969238283E-12</v>
      </c>
      <c r="S167" s="59" t="s">
        <v>81</v>
      </c>
      <c r="T167" s="61">
        <f>H167</f>
        <v>0</v>
      </c>
      <c r="U167" s="60">
        <f>I167</f>
        <v>7.4505805969238283E-12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0</v>
      </c>
      <c r="E168" s="59">
        <v>-4.545599986158777E-4</v>
      </c>
      <c r="F168" s="59">
        <v>0</v>
      </c>
      <c r="G168" s="59">
        <v>0</v>
      </c>
      <c r="H168" s="59">
        <v>0</v>
      </c>
      <c r="I168" s="59">
        <v>0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59">
        <v>0</v>
      </c>
      <c r="P168" s="59">
        <v>0</v>
      </c>
      <c r="Q168" s="59" t="s">
        <v>81</v>
      </c>
      <c r="R168" s="59">
        <v>0</v>
      </c>
      <c r="S168" s="59" t="s">
        <v>81</v>
      </c>
      <c r="T168" s="61">
        <f>H168</f>
        <v>0</v>
      </c>
      <c r="U168" s="60">
        <f>I168</f>
        <v>0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0</v>
      </c>
      <c r="E169" s="59">
        <v>0</v>
      </c>
      <c r="F169" s="59">
        <v>0</v>
      </c>
      <c r="G169" s="59">
        <v>0</v>
      </c>
      <c r="H169" s="59">
        <v>0</v>
      </c>
      <c r="I169" s="59">
        <v>7.4505805969238283E-12</v>
      </c>
      <c r="J169" s="59">
        <v>0</v>
      </c>
      <c r="K169" s="59">
        <v>7.4505805969238283E-12</v>
      </c>
      <c r="L169" s="59">
        <v>0</v>
      </c>
      <c r="M169" s="59">
        <v>7.4505805969238283E-12</v>
      </c>
      <c r="N169" s="59">
        <v>0</v>
      </c>
      <c r="O169" s="59">
        <v>7.4505805969238283E-12</v>
      </c>
      <c r="P169" s="59">
        <v>7.4505805969238283E-12</v>
      </c>
      <c r="Q169" s="59" t="s">
        <v>81</v>
      </c>
      <c r="R169" s="59">
        <v>7.4505805969238283E-12</v>
      </c>
      <c r="S169" s="59" t="s">
        <v>81</v>
      </c>
      <c r="T169" s="61">
        <f>R169</f>
        <v>7.4505805969238283E-12</v>
      </c>
      <c r="U169" s="60">
        <f>O168</f>
        <v>0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0</v>
      </c>
      <c r="E170" s="59">
        <v>0</v>
      </c>
      <c r="F170" s="59">
        <v>0</v>
      </c>
      <c r="G170" s="59">
        <v>0</v>
      </c>
      <c r="H170" s="59">
        <v>0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v>0</v>
      </c>
      <c r="P170" s="59">
        <v>0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7.4505805969238283E-12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0</v>
      </c>
      <c r="E171" s="79">
        <v>0</v>
      </c>
      <c r="F171" s="79">
        <v>0</v>
      </c>
      <c r="G171" s="79">
        <v>0</v>
      </c>
      <c r="H171" s="79">
        <v>0</v>
      </c>
      <c r="I171" s="79">
        <v>3.6661264828029665E-15</v>
      </c>
      <c r="J171" s="79">
        <v>0</v>
      </c>
      <c r="K171" s="79">
        <v>3.7870896475474455E-15</v>
      </c>
      <c r="L171" s="79">
        <v>0</v>
      </c>
      <c r="M171" s="79">
        <v>3.6518579740341074E-15</v>
      </c>
      <c r="N171" s="79">
        <v>0</v>
      </c>
      <c r="O171" s="79">
        <v>3.7795655030113614E-15</v>
      </c>
      <c r="P171" s="79">
        <v>3.4690329030522146E-15</v>
      </c>
      <c r="Q171" s="79" t="s">
        <v>81</v>
      </c>
      <c r="R171" s="79">
        <v>3.4690329030522146E-15</v>
      </c>
      <c r="S171" s="79" t="s">
        <v>81</v>
      </c>
      <c r="T171" s="64">
        <f>T169/T166</f>
        <v>1.1212047251198862E-15</v>
      </c>
      <c r="U171" s="65">
        <f>U169/U166</f>
        <v>0</v>
      </c>
    </row>
    <row r="172" spans="1:21" s="18" customFormat="1" ht="16.5" thickBot="1" x14ac:dyDescent="0.3">
      <c r="A172" s="106" t="s">
        <v>699</v>
      </c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  <c r="S172" s="107"/>
      <c r="T172" s="107"/>
      <c r="U172" s="108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1927.3429005099738</v>
      </c>
      <c r="E173" s="66">
        <v>1220.4763414470274</v>
      </c>
      <c r="F173" s="66">
        <v>1116.4061681219862</v>
      </c>
      <c r="G173" s="66">
        <v>1294.7858374298557</v>
      </c>
      <c r="H173" s="66">
        <v>759.79104383998174</v>
      </c>
      <c r="I173" s="66">
        <v>1171.4566023239904</v>
      </c>
      <c r="J173" s="66">
        <v>790.18124559360524</v>
      </c>
      <c r="K173" s="66">
        <v>927.50068390798378</v>
      </c>
      <c r="L173" s="66">
        <v>1098.9870554173608</v>
      </c>
      <c r="M173" s="66">
        <v>1054.0812862425464</v>
      </c>
      <c r="N173" s="66">
        <v>1628.6570976340365</v>
      </c>
      <c r="O173" s="66">
        <v>1198.8361029713358</v>
      </c>
      <c r="P173" s="66">
        <v>1364.276864166867</v>
      </c>
      <c r="Q173" s="66" t="s">
        <v>81</v>
      </c>
      <c r="R173" s="66">
        <v>2116.1669532949682</v>
      </c>
      <c r="S173" s="66" t="s">
        <v>81</v>
      </c>
      <c r="T173" s="57">
        <f t="shared" ref="T173:T204" si="10">IFERROR(H173+J173+L173+N173+P173+R173+0+0,"-")</f>
        <v>7758.0602599468193</v>
      </c>
      <c r="U173" s="58">
        <f t="shared" ref="U173:U204" si="11">IFERROR(I173+K173+M173+O173,"-")</f>
        <v>4351.8746754458562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 t="s">
        <v>81</v>
      </c>
      <c r="E175" s="59" t="s">
        <v>81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 t="s">
        <v>81</v>
      </c>
      <c r="E176" s="59" t="s">
        <v>81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 t="s">
        <v>81</v>
      </c>
      <c r="E177" s="59" t="s">
        <v>81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 t="s">
        <v>81</v>
      </c>
      <c r="E178" s="59" t="s">
        <v>81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 t="s">
        <v>81</v>
      </c>
      <c r="E179" s="59" t="s">
        <v>81</v>
      </c>
      <c r="F179" s="59" t="s">
        <v>81</v>
      </c>
      <c r="G179" s="59">
        <v>0</v>
      </c>
      <c r="H179" s="59" t="s">
        <v>81</v>
      </c>
      <c r="I179" s="59" t="s">
        <v>81</v>
      </c>
      <c r="J179" s="59" t="s">
        <v>81</v>
      </c>
      <c r="K179" s="59" t="s">
        <v>81</v>
      </c>
      <c r="L179" s="59" t="s">
        <v>81</v>
      </c>
      <c r="M179" s="59" t="s">
        <v>81</v>
      </c>
      <c r="N179" s="59" t="s">
        <v>81</v>
      </c>
      <c r="O179" s="59" t="s">
        <v>81</v>
      </c>
      <c r="P179" s="59" t="s">
        <v>81</v>
      </c>
      <c r="Q179" s="59" t="s">
        <v>81</v>
      </c>
      <c r="R179" s="59" t="s">
        <v>81</v>
      </c>
      <c r="S179" s="59" t="s">
        <v>81</v>
      </c>
      <c r="T179" s="61" t="str">
        <f t="shared" si="10"/>
        <v>-</v>
      </c>
      <c r="U179" s="60" t="str">
        <f t="shared" si="11"/>
        <v>-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 t="s">
        <v>81</v>
      </c>
      <c r="E180" s="59" t="s">
        <v>81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 t="s">
        <v>81</v>
      </c>
      <c r="E181" s="59" t="s">
        <v>81</v>
      </c>
      <c r="F181" s="59" t="s">
        <v>81</v>
      </c>
      <c r="G181" s="59">
        <v>0</v>
      </c>
      <c r="H181" s="59" t="s">
        <v>81</v>
      </c>
      <c r="I181" s="59" t="s">
        <v>81</v>
      </c>
      <c r="J181" s="59" t="s">
        <v>81</v>
      </c>
      <c r="K181" s="59" t="s">
        <v>81</v>
      </c>
      <c r="L181" s="59" t="s">
        <v>81</v>
      </c>
      <c r="M181" s="59" t="s">
        <v>81</v>
      </c>
      <c r="N181" s="59" t="s">
        <v>81</v>
      </c>
      <c r="O181" s="59" t="s">
        <v>81</v>
      </c>
      <c r="P181" s="59" t="s">
        <v>81</v>
      </c>
      <c r="Q181" s="59" t="s">
        <v>81</v>
      </c>
      <c r="R181" s="59" t="s">
        <v>81</v>
      </c>
      <c r="S181" s="59" t="s">
        <v>81</v>
      </c>
      <c r="T181" s="61" t="str">
        <f t="shared" si="10"/>
        <v>-</v>
      </c>
      <c r="U181" s="60" t="str">
        <f t="shared" si="11"/>
        <v>-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 t="s">
        <v>81</v>
      </c>
      <c r="E182" s="59" t="s">
        <v>81</v>
      </c>
      <c r="F182" s="59" t="s">
        <v>81</v>
      </c>
      <c r="G182" s="59">
        <v>0</v>
      </c>
      <c r="H182" s="59" t="s">
        <v>81</v>
      </c>
      <c r="I182" s="59" t="s">
        <v>81</v>
      </c>
      <c r="J182" s="59" t="s">
        <v>81</v>
      </c>
      <c r="K182" s="59" t="s">
        <v>81</v>
      </c>
      <c r="L182" s="59" t="s">
        <v>81</v>
      </c>
      <c r="M182" s="59" t="s">
        <v>81</v>
      </c>
      <c r="N182" s="59" t="s">
        <v>81</v>
      </c>
      <c r="O182" s="59" t="s">
        <v>81</v>
      </c>
      <c r="P182" s="59" t="s">
        <v>81</v>
      </c>
      <c r="Q182" s="59" t="s">
        <v>81</v>
      </c>
      <c r="R182" s="59" t="s">
        <v>81</v>
      </c>
      <c r="S182" s="59" t="s">
        <v>81</v>
      </c>
      <c r="T182" s="61" t="str">
        <f t="shared" si="10"/>
        <v>-</v>
      </c>
      <c r="U182" s="60" t="str">
        <f t="shared" si="11"/>
        <v>-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 t="s">
        <v>81</v>
      </c>
      <c r="E183" s="59" t="s">
        <v>81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 t="s">
        <v>81</v>
      </c>
      <c r="E185" s="59" t="s">
        <v>81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/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 t="s">
        <v>81</v>
      </c>
      <c r="E186" s="59" t="s">
        <v>81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1927.3429005099738</v>
      </c>
      <c r="E190" s="59">
        <v>1220.4763414470274</v>
      </c>
      <c r="F190" s="59">
        <v>1116.4061681219862</v>
      </c>
      <c r="G190" s="59">
        <v>1294.7858374298794</v>
      </c>
      <c r="H190" s="59">
        <v>759.79104383998174</v>
      </c>
      <c r="I190" s="59">
        <v>1171.4566023239904</v>
      </c>
      <c r="J190" s="59">
        <v>790.18124559360524</v>
      </c>
      <c r="K190" s="59">
        <v>927.50068390798378</v>
      </c>
      <c r="L190" s="59">
        <v>1098.9870554173608</v>
      </c>
      <c r="M190" s="59">
        <v>1054.0812862425464</v>
      </c>
      <c r="N190" s="59">
        <v>1628.6570976340365</v>
      </c>
      <c r="O190" s="59">
        <v>1198.8361029713358</v>
      </c>
      <c r="P190" s="59">
        <v>1364.276864166867</v>
      </c>
      <c r="Q190" s="59" t="s">
        <v>81</v>
      </c>
      <c r="R190" s="59">
        <v>2116.1669532949682</v>
      </c>
      <c r="S190" s="59" t="s">
        <v>81</v>
      </c>
      <c r="T190" s="61">
        <f t="shared" si="10"/>
        <v>7758.0602599468193</v>
      </c>
      <c r="U190" s="60">
        <f t="shared" si="11"/>
        <v>4351.8746754458562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1885.8708097399726</v>
      </c>
      <c r="E191" s="59">
        <v>1158.8625898870275</v>
      </c>
      <c r="F191" s="59">
        <v>887.69379512198611</v>
      </c>
      <c r="G191" s="59">
        <v>1059.756082429858</v>
      </c>
      <c r="H191" s="59">
        <v>759.79104383998174</v>
      </c>
      <c r="I191" s="59">
        <v>1171.45660232401</v>
      </c>
      <c r="J191" s="59">
        <v>790.18124559360524</v>
      </c>
      <c r="K191" s="59">
        <v>927.50068390799402</v>
      </c>
      <c r="L191" s="59">
        <v>1098.9870554173608</v>
      </c>
      <c r="M191" s="59">
        <v>1054.0812862425353</v>
      </c>
      <c r="N191" s="59">
        <v>1628.6570976340365</v>
      </c>
      <c r="O191" s="59">
        <v>1198.8361029713265</v>
      </c>
      <c r="P191" s="59">
        <v>1364.2768641668745</v>
      </c>
      <c r="Q191" s="59" t="s">
        <v>81</v>
      </c>
      <c r="R191" s="59">
        <v>2116.1669532949591</v>
      </c>
      <c r="S191" s="59" t="s">
        <v>81</v>
      </c>
      <c r="T191" s="61">
        <f t="shared" si="10"/>
        <v>7758.0602599468175</v>
      </c>
      <c r="U191" s="60">
        <f t="shared" si="11"/>
        <v>4351.8746754458662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0</v>
      </c>
      <c r="E193" s="59">
        <v>0</v>
      </c>
      <c r="F193" s="59">
        <v>0</v>
      </c>
      <c r="G193" s="59">
        <v>0</v>
      </c>
      <c r="H193" s="59">
        <v>0</v>
      </c>
      <c r="I193" s="59">
        <v>0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v>0</v>
      </c>
      <c r="P193" s="59">
        <v>0</v>
      </c>
      <c r="Q193" s="59" t="s">
        <v>81</v>
      </c>
      <c r="R193" s="59">
        <v>0</v>
      </c>
      <c r="S193" s="59" t="s">
        <v>81</v>
      </c>
      <c r="T193" s="61">
        <f t="shared" si="10"/>
        <v>0</v>
      </c>
      <c r="U193" s="60">
        <f t="shared" si="11"/>
        <v>0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0</v>
      </c>
      <c r="E196" s="59">
        <v>0</v>
      </c>
      <c r="F196" s="59">
        <v>0</v>
      </c>
      <c r="G196" s="59">
        <v>0</v>
      </c>
      <c r="H196" s="59">
        <v>0</v>
      </c>
      <c r="I196" s="59">
        <v>0</v>
      </c>
      <c r="J196" s="59">
        <v>0</v>
      </c>
      <c r="K196" s="59">
        <v>0</v>
      </c>
      <c r="L196" s="59">
        <v>0</v>
      </c>
      <c r="M196" s="59">
        <v>0</v>
      </c>
      <c r="N196" s="59">
        <v>0</v>
      </c>
      <c r="O196" s="59">
        <v>0</v>
      </c>
      <c r="P196" s="59">
        <v>0</v>
      </c>
      <c r="Q196" s="59" t="s">
        <v>81</v>
      </c>
      <c r="R196" s="59">
        <v>0</v>
      </c>
      <c r="S196" s="59" t="s">
        <v>81</v>
      </c>
      <c r="T196" s="61">
        <f t="shared" si="10"/>
        <v>0</v>
      </c>
      <c r="U196" s="60">
        <f t="shared" si="11"/>
        <v>0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0</v>
      </c>
      <c r="E197" s="59">
        <v>0</v>
      </c>
      <c r="F197" s="59">
        <v>0</v>
      </c>
      <c r="G197" s="59">
        <v>0</v>
      </c>
      <c r="H197" s="59">
        <v>0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v>0</v>
      </c>
      <c r="P197" s="59">
        <v>0</v>
      </c>
      <c r="Q197" s="59" t="s">
        <v>81</v>
      </c>
      <c r="R197" s="59">
        <v>0</v>
      </c>
      <c r="S197" s="59" t="s">
        <v>81</v>
      </c>
      <c r="T197" s="61">
        <f t="shared" si="10"/>
        <v>0</v>
      </c>
      <c r="U197" s="60">
        <f t="shared" si="11"/>
        <v>0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0</v>
      </c>
      <c r="E198" s="59">
        <v>0</v>
      </c>
      <c r="F198" s="59">
        <v>0</v>
      </c>
      <c r="G198" s="59">
        <v>0</v>
      </c>
      <c r="H198" s="59">
        <v>0</v>
      </c>
      <c r="I198" s="59">
        <v>0</v>
      </c>
      <c r="J198" s="59">
        <v>0</v>
      </c>
      <c r="K198" s="59">
        <v>0</v>
      </c>
      <c r="L198" s="59">
        <v>0</v>
      </c>
      <c r="M198" s="59">
        <v>0</v>
      </c>
      <c r="N198" s="59">
        <v>0</v>
      </c>
      <c r="O198" s="59">
        <v>0</v>
      </c>
      <c r="P198" s="59">
        <v>0</v>
      </c>
      <c r="Q198" s="59" t="s">
        <v>81</v>
      </c>
      <c r="R198" s="59">
        <v>0</v>
      </c>
      <c r="S198" s="59" t="s">
        <v>81</v>
      </c>
      <c r="T198" s="61">
        <f t="shared" si="10"/>
        <v>0</v>
      </c>
      <c r="U198" s="60">
        <f t="shared" si="11"/>
        <v>0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1448.4414821351556</v>
      </c>
      <c r="E200" s="59">
        <v>890.06343309295505</v>
      </c>
      <c r="F200" s="59">
        <v>456.21940053385163</v>
      </c>
      <c r="G200" s="59">
        <v>813.94476377101228</v>
      </c>
      <c r="H200" s="59">
        <v>352.44451706897644</v>
      </c>
      <c r="I200" s="59">
        <v>897.84570046931765</v>
      </c>
      <c r="J200" s="59">
        <v>366.67901905813477</v>
      </c>
      <c r="K200" s="59">
        <v>710.70422313734957</v>
      </c>
      <c r="L200" s="59">
        <v>410.01050846186246</v>
      </c>
      <c r="M200" s="59">
        <v>807.72684606290761</v>
      </c>
      <c r="N200" s="59">
        <v>438.28998140609468</v>
      </c>
      <c r="O200" s="59">
        <v>918.69499069121741</v>
      </c>
      <c r="P200" s="59">
        <v>1045.5371368688106</v>
      </c>
      <c r="Q200" s="59" t="s">
        <v>81</v>
      </c>
      <c r="R200" s="59">
        <v>1622.1090306050485</v>
      </c>
      <c r="S200" s="59" t="s">
        <v>81</v>
      </c>
      <c r="T200" s="61">
        <f t="shared" si="10"/>
        <v>4235.0701934689278</v>
      </c>
      <c r="U200" s="60">
        <f t="shared" si="11"/>
        <v>3334.9717603607919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437.42932760481699</v>
      </c>
      <c r="E201" s="59">
        <v>268.79915679407242</v>
      </c>
      <c r="F201" s="59">
        <v>138.69069776229088</v>
      </c>
      <c r="G201" s="59">
        <v>245.81131865884569</v>
      </c>
      <c r="H201" s="59">
        <v>107.14313318896883</v>
      </c>
      <c r="I201" s="59">
        <v>272.94509294267255</v>
      </c>
      <c r="J201" s="59">
        <v>111.47042179367297</v>
      </c>
      <c r="K201" s="59">
        <v>216.05408383375428</v>
      </c>
      <c r="L201" s="59">
        <v>124.64319457240619</v>
      </c>
      <c r="M201" s="59">
        <v>245.54896120312389</v>
      </c>
      <c r="N201" s="59">
        <v>133.24015434745277</v>
      </c>
      <c r="O201" s="59">
        <v>279.28327717013008</v>
      </c>
      <c r="P201" s="59">
        <v>317.84328960811843</v>
      </c>
      <c r="Q201" s="59" t="s">
        <v>81</v>
      </c>
      <c r="R201" s="59">
        <v>493.12114530393472</v>
      </c>
      <c r="S201" s="59" t="s">
        <v>81</v>
      </c>
      <c r="T201" s="61">
        <f t="shared" si="10"/>
        <v>1287.461338814554</v>
      </c>
      <c r="U201" s="60">
        <f t="shared" si="11"/>
        <v>1013.8314151496808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0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v>0</v>
      </c>
      <c r="P202" s="59">
        <v>0</v>
      </c>
      <c r="Q202" s="59" t="s">
        <v>81</v>
      </c>
      <c r="R202" s="59">
        <v>0</v>
      </c>
      <c r="S202" s="59" t="s">
        <v>81</v>
      </c>
      <c r="T202" s="61">
        <f t="shared" si="10"/>
        <v>0</v>
      </c>
      <c r="U202" s="60">
        <f t="shared" si="11"/>
        <v>0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0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9" t="s">
        <v>81</v>
      </c>
      <c r="R203" s="59">
        <v>0</v>
      </c>
      <c r="S203" s="59" t="s">
        <v>81</v>
      </c>
      <c r="T203" s="61">
        <f t="shared" si="10"/>
        <v>0</v>
      </c>
      <c r="U203" s="60">
        <f t="shared" si="11"/>
        <v>0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0</v>
      </c>
      <c r="E204" s="59">
        <v>0</v>
      </c>
      <c r="F204" s="59">
        <v>35.985064261004325</v>
      </c>
      <c r="G204" s="59">
        <v>0</v>
      </c>
      <c r="H204" s="59">
        <v>37.406211410306398</v>
      </c>
      <c r="I204" s="59">
        <v>0.66580891200000003</v>
      </c>
      <c r="J204" s="59">
        <v>38.816530771785878</v>
      </c>
      <c r="K204" s="59">
        <v>0.74237693687999984</v>
      </c>
      <c r="L204" s="59">
        <v>40.283262907743456</v>
      </c>
      <c r="M204" s="59">
        <v>0.80547897651479983</v>
      </c>
      <c r="N204" s="59">
        <v>41.808664329150695</v>
      </c>
      <c r="O204" s="59">
        <v>0.85783510998826185</v>
      </c>
      <c r="P204" s="59">
        <v>0.89643768993773354</v>
      </c>
      <c r="Q204" s="59" t="s">
        <v>81</v>
      </c>
      <c r="R204" s="59">
        <v>0.93677738598493154</v>
      </c>
      <c r="S204" s="59" t="s">
        <v>81</v>
      </c>
      <c r="T204" s="61">
        <f t="shared" si="10"/>
        <v>160.14788449490908</v>
      </c>
      <c r="U204" s="60">
        <f t="shared" si="11"/>
        <v>3.0714999353830614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0</v>
      </c>
      <c r="E205" s="59">
        <v>0</v>
      </c>
      <c r="F205" s="59">
        <v>33.778064004831016</v>
      </c>
      <c r="G205" s="59">
        <v>0</v>
      </c>
      <c r="H205" s="59">
        <v>35.113553843721746</v>
      </c>
      <c r="I205" s="59">
        <v>0</v>
      </c>
      <c r="J205" s="59">
        <v>36.43886852200329</v>
      </c>
      <c r="K205" s="59">
        <v>0</v>
      </c>
      <c r="L205" s="59">
        <v>277.81719578734038</v>
      </c>
      <c r="M205" s="59">
        <v>0</v>
      </c>
      <c r="N205" s="59">
        <v>759.25065614333005</v>
      </c>
      <c r="O205" s="59">
        <v>0</v>
      </c>
      <c r="P205" s="59">
        <v>0</v>
      </c>
      <c r="Q205" s="59" t="s">
        <v>81</v>
      </c>
      <c r="R205" s="59">
        <v>0</v>
      </c>
      <c r="S205" s="59" t="s">
        <v>81</v>
      </c>
      <c r="T205" s="61">
        <f t="shared" ref="T205:T225" si="12">IFERROR(H205+J205+L205+N205+P205+R205+0+0,"-")</f>
        <v>1108.6202742963956</v>
      </c>
      <c r="U205" s="60">
        <f t="shared" ref="U205:U225" si="13">IFERROR(I205+K205+M205+O205,"-")</f>
        <v>0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0</v>
      </c>
      <c r="E206" s="59">
        <v>0</v>
      </c>
      <c r="F206" s="59">
        <v>223.02056856000826</v>
      </c>
      <c r="G206" s="59">
        <v>0</v>
      </c>
      <c r="H206" s="59">
        <v>227.68362832800833</v>
      </c>
      <c r="I206" s="59">
        <v>0</v>
      </c>
      <c r="J206" s="59">
        <v>236.77640544800832</v>
      </c>
      <c r="K206" s="59">
        <v>0</v>
      </c>
      <c r="L206" s="59">
        <v>246.23289368800832</v>
      </c>
      <c r="M206" s="59">
        <v>0</v>
      </c>
      <c r="N206" s="59">
        <v>256.06764140800834</v>
      </c>
      <c r="O206" s="59">
        <v>0</v>
      </c>
      <c r="P206" s="59">
        <v>0</v>
      </c>
      <c r="Q206" s="59" t="s">
        <v>81</v>
      </c>
      <c r="R206" s="59">
        <v>0</v>
      </c>
      <c r="S206" s="59" t="s">
        <v>81</v>
      </c>
      <c r="T206" s="61">
        <f t="shared" si="12"/>
        <v>966.76056887203322</v>
      </c>
      <c r="U206" s="60">
        <f t="shared" si="13"/>
        <v>0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0</v>
      </c>
      <c r="E207" s="59">
        <v>0</v>
      </c>
      <c r="F207" s="59">
        <v>0</v>
      </c>
      <c r="G207" s="59">
        <v>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v>0</v>
      </c>
      <c r="P207" s="59">
        <v>0</v>
      </c>
      <c r="Q207" s="59" t="s">
        <v>81</v>
      </c>
      <c r="R207" s="59">
        <v>0</v>
      </c>
      <c r="S207" s="59" t="s">
        <v>81</v>
      </c>
      <c r="T207" s="61">
        <f t="shared" si="12"/>
        <v>0</v>
      </c>
      <c r="U207" s="60">
        <f t="shared" si="13"/>
        <v>0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0</v>
      </c>
      <c r="E208" s="59">
        <v>0</v>
      </c>
      <c r="F208" s="59">
        <v>0</v>
      </c>
      <c r="G208" s="59">
        <v>0</v>
      </c>
      <c r="H208" s="59">
        <v>0</v>
      </c>
      <c r="I208" s="59">
        <v>1.977007446640755E-11</v>
      </c>
      <c r="J208" s="59">
        <v>0</v>
      </c>
      <c r="K208" s="59">
        <v>1.0167533481819646E-11</v>
      </c>
      <c r="L208" s="59">
        <v>0</v>
      </c>
      <c r="M208" s="59">
        <v>-1.1035838909378981E-11</v>
      </c>
      <c r="N208" s="59">
        <v>0</v>
      </c>
      <c r="O208" s="59">
        <v>-9.2975627197233734E-12</v>
      </c>
      <c r="P208" s="59">
        <v>7.6674222526662561E-12</v>
      </c>
      <c r="Q208" s="59" t="s">
        <v>81</v>
      </c>
      <c r="R208" s="59">
        <v>-9.0729646018417043E-12</v>
      </c>
      <c r="S208" s="59" t="s">
        <v>81</v>
      </c>
      <c r="T208" s="61">
        <f t="shared" si="12"/>
        <v>-1.4055423491754482E-12</v>
      </c>
      <c r="U208" s="60">
        <f t="shared" si="13"/>
        <v>9.6042063191248417E-12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0</v>
      </c>
      <c r="E209" s="59">
        <v>0</v>
      </c>
      <c r="F209" s="59">
        <v>0</v>
      </c>
      <c r="G209" s="59">
        <v>0</v>
      </c>
      <c r="H209" s="59">
        <v>0</v>
      </c>
      <c r="I209" s="59">
        <v>0</v>
      </c>
      <c r="J209" s="59">
        <v>0</v>
      </c>
      <c r="K209" s="59">
        <v>0</v>
      </c>
      <c r="L209" s="59">
        <v>0</v>
      </c>
      <c r="M209" s="59">
        <v>0</v>
      </c>
      <c r="N209" s="59">
        <v>0</v>
      </c>
      <c r="O209" s="59">
        <v>0</v>
      </c>
      <c r="P209" s="59">
        <v>0</v>
      </c>
      <c r="Q209" s="59" t="s">
        <v>81</v>
      </c>
      <c r="R209" s="59">
        <v>0</v>
      </c>
      <c r="S209" s="59" t="s">
        <v>81</v>
      </c>
      <c r="T209" s="61">
        <f t="shared" si="12"/>
        <v>0</v>
      </c>
      <c r="U209" s="60">
        <f t="shared" si="13"/>
        <v>0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59" t="s">
        <v>81</v>
      </c>
      <c r="R210" s="59">
        <v>0</v>
      </c>
      <c r="S210" s="59" t="s">
        <v>81</v>
      </c>
      <c r="T210" s="61">
        <f t="shared" si="12"/>
        <v>0</v>
      </c>
      <c r="U210" s="60">
        <f t="shared" si="13"/>
        <v>0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</v>
      </c>
      <c r="E215" s="59">
        <v>0</v>
      </c>
      <c r="F215" s="59">
        <v>1.2846612662542612E-14</v>
      </c>
      <c r="G215" s="59">
        <v>1.2846612662542612E-14</v>
      </c>
      <c r="H215" s="59">
        <v>2.7512214728631078E-13</v>
      </c>
      <c r="I215" s="59">
        <v>0</v>
      </c>
      <c r="J215" s="59">
        <v>-1.5916157281026246E-14</v>
      </c>
      <c r="K215" s="59">
        <v>0</v>
      </c>
      <c r="L215" s="59">
        <v>1.318767317570746E-14</v>
      </c>
      <c r="M215" s="59">
        <v>0</v>
      </c>
      <c r="N215" s="59">
        <v>-1.3642420526593924E-15</v>
      </c>
      <c r="O215" s="59">
        <v>0</v>
      </c>
      <c r="P215" s="59">
        <v>0</v>
      </c>
      <c r="Q215" s="59" t="s">
        <v>81</v>
      </c>
      <c r="R215" s="59">
        <v>0</v>
      </c>
      <c r="S215" s="59" t="s">
        <v>81</v>
      </c>
      <c r="T215" s="61">
        <f t="shared" si="12"/>
        <v>2.710294211283326E-13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41.472090770001159</v>
      </c>
      <c r="E216" s="59">
        <v>61.613751559999855</v>
      </c>
      <c r="F216" s="59">
        <v>228.71237299999999</v>
      </c>
      <c r="G216" s="59">
        <v>235.02975499999775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v>0</v>
      </c>
      <c r="P216" s="59">
        <v>0</v>
      </c>
      <c r="Q216" s="59" t="s">
        <v>81</v>
      </c>
      <c r="R216" s="59">
        <v>0</v>
      </c>
      <c r="S216" s="59" t="s">
        <v>81</v>
      </c>
      <c r="T216" s="61">
        <f t="shared" si="12"/>
        <v>0</v>
      </c>
      <c r="U216" s="60">
        <f t="shared" si="13"/>
        <v>0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41.472090770001159</v>
      </c>
      <c r="E217" s="59">
        <v>61.613751559999855</v>
      </c>
      <c r="F217" s="59">
        <v>228.71237299999999</v>
      </c>
      <c r="G217" s="59">
        <v>235.02975499999775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  <c r="P217" s="59">
        <v>0</v>
      </c>
      <c r="Q217" s="59" t="s">
        <v>81</v>
      </c>
      <c r="R217" s="59">
        <v>0</v>
      </c>
      <c r="S217" s="59" t="s">
        <v>81</v>
      </c>
      <c r="T217" s="61">
        <f t="shared" si="12"/>
        <v>0</v>
      </c>
      <c r="U217" s="60">
        <f t="shared" si="13"/>
        <v>0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41.472090770000591</v>
      </c>
      <c r="E218" s="59">
        <v>61.613751559999855</v>
      </c>
      <c r="F218" s="59">
        <v>228.71237299999999</v>
      </c>
      <c r="G218" s="59"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  <c r="P218" s="59">
        <v>0</v>
      </c>
      <c r="Q218" s="59" t="s">
        <v>81</v>
      </c>
      <c r="R218" s="59">
        <v>0</v>
      </c>
      <c r="S218" s="59" t="s">
        <v>81</v>
      </c>
      <c r="T218" s="61">
        <f t="shared" si="12"/>
        <v>0</v>
      </c>
      <c r="U218" s="60">
        <f t="shared" si="13"/>
        <v>0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0</v>
      </c>
      <c r="E219" s="59">
        <v>0</v>
      </c>
      <c r="F219" s="59">
        <v>0</v>
      </c>
      <c r="G219" s="59">
        <v>0</v>
      </c>
      <c r="H219" s="59">
        <v>0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9" t="s">
        <v>81</v>
      </c>
      <c r="R219" s="59">
        <v>0</v>
      </c>
      <c r="S219" s="59" t="s">
        <v>81</v>
      </c>
      <c r="T219" s="61">
        <f t="shared" si="12"/>
        <v>0</v>
      </c>
      <c r="U219" s="60">
        <f t="shared" si="13"/>
        <v>0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0</v>
      </c>
      <c r="G220" s="59"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59" t="s">
        <v>81</v>
      </c>
      <c r="R220" s="59">
        <v>0</v>
      </c>
      <c r="S220" s="59" t="s">
        <v>81</v>
      </c>
      <c r="T220" s="61">
        <f t="shared" si="12"/>
        <v>0</v>
      </c>
      <c r="U220" s="60">
        <f t="shared" si="13"/>
        <v>0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0</v>
      </c>
      <c r="U221" s="60">
        <f t="shared" si="13"/>
        <v>0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0</v>
      </c>
      <c r="U222" s="60">
        <f t="shared" si="13"/>
        <v>0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0</v>
      </c>
      <c r="E223" s="59">
        <v>0</v>
      </c>
      <c r="F223" s="59">
        <v>0</v>
      </c>
      <c r="G223" s="59">
        <v>235.02975499999934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0</v>
      </c>
      <c r="U224" s="60">
        <f t="shared" si="13"/>
        <v>0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0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  <c r="P227" s="59">
        <v>0</v>
      </c>
      <c r="Q227" s="59" t="s">
        <v>81</v>
      </c>
      <c r="R227" s="59">
        <v>0</v>
      </c>
      <c r="S227" s="59" t="s">
        <v>81</v>
      </c>
      <c r="T227" s="61">
        <f t="shared" ref="T227:T256" si="14">IFERROR(H227+J227+L227+N227+P227+R227+0+0,"-")</f>
        <v>0</v>
      </c>
      <c r="U227" s="60">
        <f t="shared" ref="U227:U256" si="15">IFERROR(I227+K227+M227+O227,"-")</f>
        <v>0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1.7763568394002505E-15</v>
      </c>
      <c r="E228" s="59">
        <v>1.7763568394002505E-15</v>
      </c>
      <c r="F228" s="59">
        <v>1.4551901350579044E-13</v>
      </c>
      <c r="G228" s="59">
        <v>-3672.7522936500036</v>
      </c>
      <c r="H228" s="59">
        <v>3.7834979593753818E-13</v>
      </c>
      <c r="I228" s="59">
        <v>1514.3999999999999</v>
      </c>
      <c r="J228" s="59">
        <v>-3.16504156216979E-13</v>
      </c>
      <c r="K228" s="59">
        <v>1289.4000000000008</v>
      </c>
      <c r="L228" s="59">
        <v>0</v>
      </c>
      <c r="M228" s="59">
        <v>1139.4000000000001</v>
      </c>
      <c r="N228" s="59">
        <v>1.6734702512621879E-13</v>
      </c>
      <c r="O228" s="59">
        <v>914.40000000000009</v>
      </c>
      <c r="P228" s="59">
        <v>914.4</v>
      </c>
      <c r="Q228" s="59" t="s">
        <v>81</v>
      </c>
      <c r="R228" s="59">
        <v>914.4</v>
      </c>
      <c r="S228" s="59" t="s">
        <v>81</v>
      </c>
      <c r="T228" s="61">
        <f t="shared" si="14"/>
        <v>1828.8000000000002</v>
      </c>
      <c r="U228" s="60">
        <f t="shared" si="15"/>
        <v>4857.6000000000004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1.5631940186722204E-13</v>
      </c>
      <c r="E229" s="59">
        <v>1.5631940186722204E-13</v>
      </c>
      <c r="F229" s="59">
        <v>0</v>
      </c>
      <c r="G229" s="59">
        <v>0</v>
      </c>
      <c r="H229" s="59">
        <v>0</v>
      </c>
      <c r="I229" s="59">
        <v>1514.4</v>
      </c>
      <c r="J229" s="59">
        <v>0</v>
      </c>
      <c r="K229" s="59">
        <v>1289.4000000000003</v>
      </c>
      <c r="L229" s="59">
        <v>0</v>
      </c>
      <c r="M229" s="59">
        <v>1139.4000000000003</v>
      </c>
      <c r="N229" s="59">
        <v>0</v>
      </c>
      <c r="O229" s="59">
        <v>914.4</v>
      </c>
      <c r="P229" s="59">
        <v>914.4</v>
      </c>
      <c r="Q229" s="59" t="s">
        <v>81</v>
      </c>
      <c r="R229" s="59">
        <v>914.4</v>
      </c>
      <c r="S229" s="59" t="s">
        <v>81</v>
      </c>
      <c r="T229" s="61">
        <f t="shared" si="14"/>
        <v>1828.8</v>
      </c>
      <c r="U229" s="60">
        <f t="shared" si="15"/>
        <v>4857.6000000000004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0</v>
      </c>
      <c r="E230" s="59">
        <v>0</v>
      </c>
      <c r="F230" s="59">
        <v>0</v>
      </c>
      <c r="G230" s="59">
        <v>-818.98905964999994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59" t="s">
        <v>81</v>
      </c>
      <c r="R230" s="59">
        <v>0</v>
      </c>
      <c r="S230" s="59" t="s">
        <v>81</v>
      </c>
      <c r="T230" s="61">
        <f t="shared" si="14"/>
        <v>0</v>
      </c>
      <c r="U230" s="60">
        <f t="shared" si="15"/>
        <v>0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0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0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0</v>
      </c>
      <c r="E233" s="59">
        <v>0</v>
      </c>
      <c r="F233" s="59">
        <v>0</v>
      </c>
      <c r="G233" s="59">
        <v>-818.98905964999949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  <c r="P233" s="59">
        <v>0</v>
      </c>
      <c r="Q233" s="59" t="s">
        <v>81</v>
      </c>
      <c r="R233" s="59">
        <v>0</v>
      </c>
      <c r="S233" s="59" t="s">
        <v>81</v>
      </c>
      <c r="T233" s="61">
        <f t="shared" si="14"/>
        <v>0</v>
      </c>
      <c r="U233" s="60">
        <f t="shared" si="15"/>
        <v>0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0</v>
      </c>
      <c r="F235" s="59">
        <v>0</v>
      </c>
      <c r="G235" s="59">
        <v>-2853.763234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0</v>
      </c>
      <c r="F236" s="59">
        <v>0</v>
      </c>
      <c r="G236" s="59">
        <v>-2853.7632339999991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-1.5454304502782179E-13</v>
      </c>
      <c r="E240" s="59">
        <v>-1.5454304502782179E-13</v>
      </c>
      <c r="F240" s="59">
        <v>1.4551901350579044E-13</v>
      </c>
      <c r="G240" s="59">
        <v>0</v>
      </c>
      <c r="H240" s="59">
        <v>3.7834979593753818E-13</v>
      </c>
      <c r="I240" s="59">
        <v>-1.1641532182693482E-13</v>
      </c>
      <c r="J240" s="59">
        <v>-3.16504156216979E-13</v>
      </c>
      <c r="K240" s="59">
        <v>3.4924596548080445E-13</v>
      </c>
      <c r="L240" s="59">
        <v>0</v>
      </c>
      <c r="M240" s="59">
        <v>-2.3283064365386963E-13</v>
      </c>
      <c r="N240" s="59">
        <v>1.6734702512621879E-13</v>
      </c>
      <c r="O240" s="59">
        <v>1.6007106751203536E-13</v>
      </c>
      <c r="P240" s="59">
        <v>-2.9103830456733704E-14</v>
      </c>
      <c r="Q240" s="59" t="s">
        <v>81</v>
      </c>
      <c r="R240" s="59">
        <v>0</v>
      </c>
      <c r="S240" s="59" t="s">
        <v>81</v>
      </c>
      <c r="T240" s="61">
        <f t="shared" si="14"/>
        <v>2.0008883439004426E-13</v>
      </c>
      <c r="U240" s="60">
        <f t="shared" si="15"/>
        <v>1.6007106751203536E-13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0</v>
      </c>
      <c r="E241" s="59">
        <v>0</v>
      </c>
      <c r="F241" s="59">
        <v>8.7311491370201113E-14</v>
      </c>
      <c r="G241" s="59">
        <v>-3672.7522936499936</v>
      </c>
      <c r="H241" s="59">
        <v>1.1641532182693482E-13</v>
      </c>
      <c r="I241" s="59">
        <v>-1.7462298274040223E-13</v>
      </c>
      <c r="J241" s="59">
        <v>1.1641532182693482E-13</v>
      </c>
      <c r="K241" s="59">
        <v>1.6298145055770874E-12</v>
      </c>
      <c r="L241" s="59">
        <v>5.8207660913467408E-14</v>
      </c>
      <c r="M241" s="59">
        <v>6.4392224885523316E-13</v>
      </c>
      <c r="N241" s="59">
        <v>7.5669959187507636E-13</v>
      </c>
      <c r="O241" s="59">
        <v>7.2759576141834261E-14</v>
      </c>
      <c r="P241" s="59">
        <v>5.8207660913467408E-14</v>
      </c>
      <c r="Q241" s="59" t="s">
        <v>81</v>
      </c>
      <c r="R241" s="59">
        <v>5.8207660913467408E-14</v>
      </c>
      <c r="S241" s="59" t="s">
        <v>81</v>
      </c>
      <c r="T241" s="61">
        <f t="shared" si="14"/>
        <v>1.1641532182693484E-12</v>
      </c>
      <c r="U241" s="60">
        <f t="shared" si="15"/>
        <v>2.1718733478337525E-12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0</v>
      </c>
      <c r="E242" s="59">
        <v>0</v>
      </c>
      <c r="F242" s="59">
        <v>0</v>
      </c>
      <c r="G242" s="59">
        <v>-3672.7522936499981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59" t="s">
        <v>81</v>
      </c>
      <c r="R242" s="59">
        <v>0</v>
      </c>
      <c r="S242" s="59" t="s">
        <v>81</v>
      </c>
      <c r="T242" s="61">
        <f t="shared" si="14"/>
        <v>0</v>
      </c>
      <c r="U242" s="60">
        <f t="shared" si="15"/>
        <v>0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0</v>
      </c>
      <c r="U243" s="60">
        <f t="shared" si="15"/>
        <v>0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0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0</v>
      </c>
      <c r="E245" s="59">
        <v>0</v>
      </c>
      <c r="F245" s="59">
        <v>0</v>
      </c>
      <c r="G245" s="59">
        <v>-3672.7522936499981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9" t="s">
        <v>81</v>
      </c>
      <c r="R245" s="59">
        <v>0</v>
      </c>
      <c r="S245" s="59" t="s">
        <v>81</v>
      </c>
      <c r="T245" s="61">
        <f t="shared" si="14"/>
        <v>0</v>
      </c>
      <c r="U245" s="60">
        <f t="shared" si="15"/>
        <v>0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0</v>
      </c>
      <c r="E246" s="59">
        <v>0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59" t="s">
        <v>81</v>
      </c>
      <c r="R246" s="59">
        <v>0</v>
      </c>
      <c r="S246" s="59" t="s">
        <v>81</v>
      </c>
      <c r="T246" s="61">
        <f t="shared" si="14"/>
        <v>0</v>
      </c>
      <c r="U246" s="60">
        <f t="shared" si="15"/>
        <v>0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0</v>
      </c>
      <c r="E247" s="59">
        <v>0</v>
      </c>
      <c r="F247" s="59">
        <v>8.7311491370201113E-14</v>
      </c>
      <c r="G247" s="59">
        <v>8.7311491370201113E-14</v>
      </c>
      <c r="H247" s="59">
        <v>1.1641532182693482E-13</v>
      </c>
      <c r="I247" s="59">
        <v>-1.7462298274040223E-13</v>
      </c>
      <c r="J247" s="59">
        <v>1.1641532182693482E-13</v>
      </c>
      <c r="K247" s="59">
        <v>1.6298145055770874E-12</v>
      </c>
      <c r="L247" s="59">
        <v>5.8207660913467408E-14</v>
      </c>
      <c r="M247" s="59">
        <v>6.4392224885523316E-13</v>
      </c>
      <c r="N247" s="59">
        <v>7.5669959187507636E-13</v>
      </c>
      <c r="O247" s="59">
        <v>7.2759576141834261E-14</v>
      </c>
      <c r="P247" s="59">
        <v>5.8207660913467408E-14</v>
      </c>
      <c r="Q247" s="59" t="s">
        <v>81</v>
      </c>
      <c r="R247" s="59">
        <v>5.8207660913467408E-14</v>
      </c>
      <c r="S247" s="59" t="s">
        <v>81</v>
      </c>
      <c r="T247" s="61">
        <f t="shared" si="14"/>
        <v>1.1641532182693484E-12</v>
      </c>
      <c r="U247" s="60">
        <f t="shared" si="15"/>
        <v>2.1718733478337525E-12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41.472090770001159</v>
      </c>
      <c r="E248" s="59">
        <v>61.613751559999855</v>
      </c>
      <c r="F248" s="59">
        <v>228.71237300000007</v>
      </c>
      <c r="G248" s="59">
        <v>235.02975499999775</v>
      </c>
      <c r="H248" s="59">
        <v>0</v>
      </c>
      <c r="I248" s="59">
        <v>-1.9554136088117957E-11</v>
      </c>
      <c r="J248" s="59">
        <v>0</v>
      </c>
      <c r="K248" s="59">
        <v>-1.0231815394945443E-11</v>
      </c>
      <c r="L248" s="59">
        <v>0</v>
      </c>
      <c r="M248" s="59">
        <v>1.1141310096718371E-11</v>
      </c>
      <c r="N248" s="59">
        <v>0</v>
      </c>
      <c r="O248" s="59">
        <v>9.3223206931725144E-12</v>
      </c>
      <c r="P248" s="59">
        <v>-7.503331289626658E-12</v>
      </c>
      <c r="Q248" s="59" t="s">
        <v>81</v>
      </c>
      <c r="R248" s="59">
        <v>9.0949470177292824E-12</v>
      </c>
      <c r="S248" s="59" t="s">
        <v>81</v>
      </c>
      <c r="T248" s="61">
        <f t="shared" si="14"/>
        <v>1.5916157281026244E-12</v>
      </c>
      <c r="U248" s="60">
        <f t="shared" si="15"/>
        <v>-9.3223206931725144E-12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-41.472090770001159</v>
      </c>
      <c r="E249" s="59">
        <v>-61.613751559999855</v>
      </c>
      <c r="F249" s="59">
        <v>-228.71237299999999</v>
      </c>
      <c r="G249" s="59">
        <v>-235.02975499999775</v>
      </c>
      <c r="H249" s="59">
        <v>0</v>
      </c>
      <c r="I249" s="59">
        <v>0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  <c r="P249" s="59">
        <v>0</v>
      </c>
      <c r="Q249" s="59" t="s">
        <v>81</v>
      </c>
      <c r="R249" s="59">
        <v>0</v>
      </c>
      <c r="S249" s="59" t="s">
        <v>81</v>
      </c>
      <c r="T249" s="61">
        <f t="shared" si="14"/>
        <v>0</v>
      </c>
      <c r="U249" s="60">
        <f t="shared" si="15"/>
        <v>0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-41.472090770001159</v>
      </c>
      <c r="E250" s="59">
        <v>-61.613751559999855</v>
      </c>
      <c r="F250" s="59">
        <v>-228.71237299999999</v>
      </c>
      <c r="G250" s="59">
        <v>-235.02975499999775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  <c r="P250" s="59">
        <v>0</v>
      </c>
      <c r="Q250" s="59" t="s">
        <v>81</v>
      </c>
      <c r="R250" s="59">
        <v>0</v>
      </c>
      <c r="S250" s="59" t="s">
        <v>81</v>
      </c>
      <c r="T250" s="61">
        <f t="shared" si="14"/>
        <v>0</v>
      </c>
      <c r="U250" s="60">
        <f t="shared" si="15"/>
        <v>0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</v>
      </c>
      <c r="E251" s="59">
        <v>0</v>
      </c>
      <c r="F251" s="59">
        <v>1.2846612662542612E-14</v>
      </c>
      <c r="G251" s="59">
        <v>0</v>
      </c>
      <c r="H251" s="59">
        <v>2.7512214728631078E-13</v>
      </c>
      <c r="I251" s="59">
        <v>0</v>
      </c>
      <c r="J251" s="59">
        <v>-1.5916157281026246E-14</v>
      </c>
      <c r="K251" s="59">
        <v>0</v>
      </c>
      <c r="L251" s="59">
        <v>1.318767317570746E-14</v>
      </c>
      <c r="M251" s="59">
        <v>0</v>
      </c>
      <c r="N251" s="59">
        <v>-1.3642420526593924E-15</v>
      </c>
      <c r="O251" s="59">
        <v>0</v>
      </c>
      <c r="P251" s="59">
        <v>0</v>
      </c>
      <c r="Q251" s="59" t="s">
        <v>81</v>
      </c>
      <c r="R251" s="59">
        <v>0</v>
      </c>
      <c r="S251" s="59" t="s">
        <v>81</v>
      </c>
      <c r="T251" s="61">
        <f t="shared" si="14"/>
        <v>2.710294211283326E-13</v>
      </c>
      <c r="U251" s="60">
        <f t="shared" si="15"/>
        <v>0</v>
      </c>
    </row>
    <row r="252" spans="1:21" s="18" customFormat="1" ht="18.75" customHeight="1" x14ac:dyDescent="0.25">
      <c r="A252" s="26" t="s">
        <v>127</v>
      </c>
      <c r="B252" s="16" t="s">
        <v>712</v>
      </c>
      <c r="C252" s="50" t="s">
        <v>312</v>
      </c>
      <c r="D252" s="59">
        <v>9.0949470177292824E-13</v>
      </c>
      <c r="E252" s="59">
        <v>1.5916157281026244E-12</v>
      </c>
      <c r="F252" s="59">
        <v>5.8207522135589327E-14</v>
      </c>
      <c r="G252" s="59">
        <v>-1.0004441719502211E-11</v>
      </c>
      <c r="H252" s="59">
        <v>2.6193447411060336E-13</v>
      </c>
      <c r="I252" s="59">
        <v>1514.4</v>
      </c>
      <c r="J252" s="59">
        <v>-4.3291947804391382E-13</v>
      </c>
      <c r="K252" s="59">
        <v>1289.3999999999992</v>
      </c>
      <c r="L252" s="59">
        <v>-5.8207660913467408E-14</v>
      </c>
      <c r="M252" s="59">
        <v>1139.3999999999994</v>
      </c>
      <c r="N252" s="59">
        <v>-5.8935256674885762E-13</v>
      </c>
      <c r="O252" s="59">
        <v>914.4</v>
      </c>
      <c r="P252" s="59">
        <v>914.39999999999986</v>
      </c>
      <c r="Q252" s="59" t="s">
        <v>81</v>
      </c>
      <c r="R252" s="59">
        <v>914.39999999999986</v>
      </c>
      <c r="S252" s="59" t="s">
        <v>81</v>
      </c>
      <c r="T252" s="61">
        <f t="shared" si="14"/>
        <v>1828.7999999999988</v>
      </c>
      <c r="U252" s="60">
        <f t="shared" si="15"/>
        <v>4857.5999999999985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-6.8212102632969618E-13</v>
      </c>
      <c r="E253" s="59">
        <v>4.5474735088646412E-13</v>
      </c>
      <c r="F253" s="59">
        <v>0</v>
      </c>
      <c r="G253" s="59" t="s">
        <v>81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0</v>
      </c>
      <c r="U253" s="60">
        <f t="shared" si="15"/>
        <v>0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1.2221335055073723E-12</v>
      </c>
      <c r="E254" s="59">
        <v>1.1368683772161603E-12</v>
      </c>
      <c r="F254" s="59">
        <v>0</v>
      </c>
      <c r="G254" s="59" t="s">
        <v>81</v>
      </c>
      <c r="H254" s="59">
        <v>0</v>
      </c>
      <c r="I254" s="59">
        <v>1514.4</v>
      </c>
      <c r="J254" s="59">
        <v>0</v>
      </c>
      <c r="K254" s="59">
        <v>1289.3999999999992</v>
      </c>
      <c r="L254" s="59">
        <v>0</v>
      </c>
      <c r="M254" s="59">
        <v>1139.3999999999994</v>
      </c>
      <c r="N254" s="59">
        <v>0</v>
      </c>
      <c r="O254" s="59">
        <v>914.4</v>
      </c>
      <c r="P254" s="59">
        <v>914.39999999999986</v>
      </c>
      <c r="Q254" s="59" t="s">
        <v>81</v>
      </c>
      <c r="R254" s="59">
        <v>914.39999999999986</v>
      </c>
      <c r="S254" s="59" t="s">
        <v>81</v>
      </c>
      <c r="T254" s="61">
        <f t="shared" si="14"/>
        <v>1828.7999999999997</v>
      </c>
      <c r="U254" s="60">
        <f t="shared" si="15"/>
        <v>4857.5999999999985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 t="s">
        <v>81</v>
      </c>
      <c r="E255" s="59" t="s">
        <v>81</v>
      </c>
      <c r="F255" s="59">
        <v>0</v>
      </c>
      <c r="G255" s="59" t="s">
        <v>81</v>
      </c>
      <c r="H255" s="59">
        <v>0</v>
      </c>
      <c r="I255" s="59">
        <v>-1514.4</v>
      </c>
      <c r="J255" s="59">
        <v>0</v>
      </c>
      <c r="K255" s="59">
        <v>-1289.4000000000005</v>
      </c>
      <c r="L255" s="59">
        <v>0</v>
      </c>
      <c r="M255" s="59">
        <v>-1139.4000000000003</v>
      </c>
      <c r="N255" s="59">
        <v>0</v>
      </c>
      <c r="O255" s="59">
        <v>-914.39999999999986</v>
      </c>
      <c r="P255" s="59">
        <v>-914.39999999999986</v>
      </c>
      <c r="Q255" s="59" t="s">
        <v>81</v>
      </c>
      <c r="R255" s="59">
        <v>-914.39999999999986</v>
      </c>
      <c r="S255" s="59" t="s">
        <v>81</v>
      </c>
      <c r="T255" s="61">
        <f t="shared" si="14"/>
        <v>-1828.7999999999997</v>
      </c>
      <c r="U255" s="60">
        <f t="shared" si="15"/>
        <v>-4857.6000000000004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9.0949470177292824E-13</v>
      </c>
      <c r="E256" s="59">
        <v>1.5916157281026244E-12</v>
      </c>
      <c r="F256" s="59">
        <v>1.4347265042680135E-13</v>
      </c>
      <c r="G256" s="59">
        <v>-1.0004441719502211E-11</v>
      </c>
      <c r="H256" s="59">
        <v>2.6193447411060336E-13</v>
      </c>
      <c r="I256" s="59">
        <v>-1.9554136088117957E-11</v>
      </c>
      <c r="J256" s="59">
        <v>-4.3291947804391382E-13</v>
      </c>
      <c r="K256" s="59">
        <v>-1.1596057447604835E-11</v>
      </c>
      <c r="L256" s="59">
        <v>-5.8207660913467408E-14</v>
      </c>
      <c r="M256" s="59">
        <v>1.0231815394945443E-11</v>
      </c>
      <c r="N256" s="59">
        <v>-5.8935256674885762E-13</v>
      </c>
      <c r="O256" s="59">
        <v>9.4360075308941305E-12</v>
      </c>
      <c r="P256" s="59">
        <v>-7.503331289626658E-12</v>
      </c>
      <c r="Q256" s="59" t="s">
        <v>81</v>
      </c>
      <c r="R256" s="59">
        <v>9.0949470177292824E-12</v>
      </c>
      <c r="S256" s="59" t="s">
        <v>81</v>
      </c>
      <c r="T256" s="61">
        <f t="shared" si="14"/>
        <v>7.7307049650698868E-13</v>
      </c>
      <c r="U256" s="60">
        <f t="shared" si="15"/>
        <v>-1.1482370609883219E-11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0</v>
      </c>
      <c r="E257" s="59">
        <v>0</v>
      </c>
      <c r="F257" s="59">
        <v>5.2286850404925644E-9</v>
      </c>
      <c r="G257" s="59">
        <v>0</v>
      </c>
      <c r="H257" s="59">
        <v>5.1572897064033896E-9</v>
      </c>
      <c r="I257" s="59">
        <v>-1.0004441719502211E-11</v>
      </c>
      <c r="J257" s="59">
        <v>5.2173163567204028E-9</v>
      </c>
      <c r="K257" s="59">
        <v>-2.9558577807620168E-11</v>
      </c>
      <c r="L257" s="59">
        <v>5.2616542234318331E-9</v>
      </c>
      <c r="M257" s="59">
        <v>-4.1154635255225003E-11</v>
      </c>
      <c r="N257" s="59">
        <v>5.2615960157709193E-9</v>
      </c>
      <c r="O257" s="59">
        <v>-3.092281986027956E-11</v>
      </c>
      <c r="P257" s="59">
        <v>-2.148681232938543E-11</v>
      </c>
      <c r="Q257" s="59" t="s">
        <v>81</v>
      </c>
      <c r="R257" s="59">
        <v>-2.8990143619012088E-11</v>
      </c>
      <c r="S257" s="59" t="s">
        <v>81</v>
      </c>
      <c r="T257" s="61">
        <f>H257</f>
        <v>5.1572897064033896E-9</v>
      </c>
      <c r="U257" s="60">
        <f>I257</f>
        <v>-1.0004441719502211E-11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0</v>
      </c>
      <c r="E258" s="79">
        <v>0</v>
      </c>
      <c r="F258" s="79">
        <v>5.2288285131429917E-9</v>
      </c>
      <c r="G258" s="79">
        <v>-1.0004441719502211E-11</v>
      </c>
      <c r="H258" s="79">
        <v>5.1575516408774998E-9</v>
      </c>
      <c r="I258" s="79">
        <v>-2.9558577807620168E-11</v>
      </c>
      <c r="J258" s="79">
        <v>5.2168834372423592E-9</v>
      </c>
      <c r="K258" s="79">
        <v>-4.1154635255225003E-11</v>
      </c>
      <c r="L258" s="79">
        <v>5.2615960157709193E-9</v>
      </c>
      <c r="M258" s="79">
        <v>-3.092281986027956E-11</v>
      </c>
      <c r="N258" s="79">
        <v>5.2610066632041704E-9</v>
      </c>
      <c r="O258" s="79">
        <v>-2.148681232938543E-11</v>
      </c>
      <c r="P258" s="79">
        <v>-2.8990143619012088E-11</v>
      </c>
      <c r="Q258" s="79" t="s">
        <v>81</v>
      </c>
      <c r="R258" s="79">
        <v>-1.9895196601282805E-11</v>
      </c>
      <c r="S258" s="79" t="s">
        <v>81</v>
      </c>
      <c r="T258" s="64">
        <f>0</f>
        <v>0</v>
      </c>
      <c r="U258" s="65">
        <f>O258</f>
        <v>-2.148681232938543E-11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0</v>
      </c>
      <c r="E260" s="59">
        <v>0</v>
      </c>
      <c r="F260" s="59">
        <v>0</v>
      </c>
      <c r="G260" s="59" t="s">
        <v>81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  <c r="P260" s="59">
        <v>0</v>
      </c>
      <c r="Q260" s="59" t="s">
        <v>81</v>
      </c>
      <c r="R260" s="59">
        <v>0</v>
      </c>
      <c r="S260" s="59" t="s">
        <v>81</v>
      </c>
      <c r="T260" s="61">
        <f>R260</f>
        <v>0</v>
      </c>
      <c r="U260" s="60">
        <f t="shared" ref="U260:U291" si="16">O260</f>
        <v>0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 t="s">
        <v>81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 t="s">
        <v>81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 t="s">
        <v>81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 t="s">
        <v>81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 t="s">
        <v>81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 t="s">
        <v>81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 t="s">
        <v>81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 t="s">
        <v>81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 t="s">
        <v>81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 t="s">
        <v>81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 t="s">
        <v>81</v>
      </c>
      <c r="E271" s="59" t="s">
        <v>81</v>
      </c>
      <c r="F271" s="59" t="s">
        <v>81</v>
      </c>
      <c r="G271" s="59" t="s">
        <v>81</v>
      </c>
      <c r="H271" s="59" t="s">
        <v>81</v>
      </c>
      <c r="I271" s="59">
        <v>0</v>
      </c>
      <c r="J271" s="59" t="s">
        <v>81</v>
      </c>
      <c r="K271" s="59">
        <v>0</v>
      </c>
      <c r="L271" s="59" t="s">
        <v>81</v>
      </c>
      <c r="M271" s="59">
        <v>0</v>
      </c>
      <c r="N271" s="59" t="s">
        <v>81</v>
      </c>
      <c r="O271" s="59">
        <v>0</v>
      </c>
      <c r="P271" s="59">
        <v>0</v>
      </c>
      <c r="Q271" s="59" t="s">
        <v>81</v>
      </c>
      <c r="R271" s="59">
        <v>0</v>
      </c>
      <c r="S271" s="59" t="s">
        <v>81</v>
      </c>
      <c r="T271" s="61">
        <f t="shared" si="17"/>
        <v>0</v>
      </c>
      <c r="U271" s="60">
        <f t="shared" si="16"/>
        <v>0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 t="s">
        <v>81</v>
      </c>
      <c r="E272" s="59" t="s">
        <v>81</v>
      </c>
      <c r="F272" s="59" t="s">
        <v>81</v>
      </c>
      <c r="G272" s="59" t="s">
        <v>81</v>
      </c>
      <c r="H272" s="59" t="s">
        <v>81</v>
      </c>
      <c r="I272" s="59">
        <v>0</v>
      </c>
      <c r="J272" s="59" t="s">
        <v>81</v>
      </c>
      <c r="K272" s="59">
        <v>0</v>
      </c>
      <c r="L272" s="59" t="s">
        <v>81</v>
      </c>
      <c r="M272" s="59">
        <v>0</v>
      </c>
      <c r="N272" s="59" t="s">
        <v>81</v>
      </c>
      <c r="O272" s="59">
        <v>0</v>
      </c>
      <c r="P272" s="59">
        <v>0</v>
      </c>
      <c r="Q272" s="59" t="s">
        <v>81</v>
      </c>
      <c r="R272" s="59">
        <v>0</v>
      </c>
      <c r="S272" s="59" t="s">
        <v>81</v>
      </c>
      <c r="T272" s="61">
        <f t="shared" si="17"/>
        <v>0</v>
      </c>
      <c r="U272" s="60">
        <f t="shared" si="16"/>
        <v>0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 t="s">
        <v>81</v>
      </c>
      <c r="E273" s="59" t="s">
        <v>81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 t="s">
        <v>81</v>
      </c>
      <c r="E274" s="59" t="s">
        <v>81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 t="s">
        <v>81</v>
      </c>
      <c r="E275" s="59" t="s">
        <v>81</v>
      </c>
      <c r="F275" s="59" t="s">
        <v>81</v>
      </c>
      <c r="G275" s="59" t="s">
        <v>81</v>
      </c>
      <c r="H275" s="59" t="s">
        <v>81</v>
      </c>
      <c r="I275" s="59">
        <v>-1.6007106751203536E-13</v>
      </c>
      <c r="J275" s="59" t="s">
        <v>81</v>
      </c>
      <c r="K275" s="59">
        <v>8.0035533756017685E-13</v>
      </c>
      <c r="L275" s="59" t="s">
        <v>81</v>
      </c>
      <c r="M275" s="59">
        <v>9.6042640507221226E-13</v>
      </c>
      <c r="N275" s="59" t="s">
        <v>81</v>
      </c>
      <c r="O275" s="59">
        <v>3.0850060284137725E-12</v>
      </c>
      <c r="P275" s="59">
        <v>3.2014213502407072E-13</v>
      </c>
      <c r="Q275" s="59" t="s">
        <v>81</v>
      </c>
      <c r="R275" s="59">
        <v>3.2014213502407072E-13</v>
      </c>
      <c r="S275" s="59" t="s">
        <v>81</v>
      </c>
      <c r="T275" s="61">
        <f t="shared" si="17"/>
        <v>3.2014213502407072E-13</v>
      </c>
      <c r="U275" s="60">
        <f t="shared" si="16"/>
        <v>3.0850060284137725E-12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 t="s">
        <v>81</v>
      </c>
      <c r="E276" s="59" t="s">
        <v>81</v>
      </c>
      <c r="F276" s="59" t="s">
        <v>81</v>
      </c>
      <c r="G276" s="59" t="s">
        <v>81</v>
      </c>
      <c r="H276" s="59" t="s">
        <v>81</v>
      </c>
      <c r="I276" s="59">
        <v>0</v>
      </c>
      <c r="J276" s="59" t="s">
        <v>81</v>
      </c>
      <c r="K276" s="59">
        <v>0</v>
      </c>
      <c r="L276" s="59" t="s">
        <v>81</v>
      </c>
      <c r="M276" s="59">
        <v>0</v>
      </c>
      <c r="N276" s="59" t="s">
        <v>81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 t="s">
        <v>81</v>
      </c>
      <c r="E277" s="59" t="s">
        <v>81</v>
      </c>
      <c r="F277" s="59" t="s">
        <v>81</v>
      </c>
      <c r="G277" s="59" t="s">
        <v>81</v>
      </c>
      <c r="H277" s="59" t="s">
        <v>81</v>
      </c>
      <c r="I277" s="59">
        <v>0</v>
      </c>
      <c r="J277" s="59" t="s">
        <v>81</v>
      </c>
      <c r="K277" s="59">
        <v>0</v>
      </c>
      <c r="L277" s="59" t="s">
        <v>81</v>
      </c>
      <c r="M277" s="59">
        <v>0</v>
      </c>
      <c r="N277" s="59" t="s">
        <v>81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 t="s">
        <v>81</v>
      </c>
      <c r="E278" s="59" t="s">
        <v>81</v>
      </c>
      <c r="F278" s="59" t="s">
        <v>81</v>
      </c>
      <c r="G278" s="59" t="s">
        <v>81</v>
      </c>
      <c r="H278" s="59" t="s">
        <v>81</v>
      </c>
      <c r="I278" s="59">
        <v>0</v>
      </c>
      <c r="J278" s="59" t="s">
        <v>81</v>
      </c>
      <c r="K278" s="59">
        <v>0</v>
      </c>
      <c r="L278" s="59" t="s">
        <v>81</v>
      </c>
      <c r="M278" s="59">
        <v>0</v>
      </c>
      <c r="N278" s="59" t="s">
        <v>81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 t="s">
        <v>81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 t="s">
        <v>81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 t="s">
        <v>81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 t="s">
        <v>81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 t="s">
        <v>81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 t="s">
        <v>81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 t="s">
        <v>81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 t="s">
        <v>81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0</v>
      </c>
      <c r="E287" s="59">
        <v>0</v>
      </c>
      <c r="F287" s="59">
        <v>0</v>
      </c>
      <c r="G287" s="59" t="s">
        <v>81</v>
      </c>
      <c r="H287" s="59">
        <v>0</v>
      </c>
      <c r="I287" s="59">
        <v>1.6007106751203536E-13</v>
      </c>
      <c r="J287" s="59">
        <v>0</v>
      </c>
      <c r="K287" s="59">
        <v>-8.0035533756017685E-13</v>
      </c>
      <c r="L287" s="59">
        <v>0</v>
      </c>
      <c r="M287" s="59">
        <v>-9.6042640507221226E-13</v>
      </c>
      <c r="N287" s="59">
        <v>0</v>
      </c>
      <c r="O287" s="59">
        <v>-3.0850060284137725E-12</v>
      </c>
      <c r="P287" s="59">
        <v>-3.2014213502407072E-13</v>
      </c>
      <c r="Q287" s="59" t="s">
        <v>81</v>
      </c>
      <c r="R287" s="59">
        <v>-3.2014213502407072E-13</v>
      </c>
      <c r="S287" s="59" t="s">
        <v>81</v>
      </c>
      <c r="T287" s="61">
        <f t="shared" si="17"/>
        <v>-3.2014213502407072E-13</v>
      </c>
      <c r="U287" s="60">
        <f t="shared" si="16"/>
        <v>-3.0850060284137725E-12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0</v>
      </c>
      <c r="E288" s="59">
        <v>0</v>
      </c>
      <c r="F288" s="59">
        <v>0</v>
      </c>
      <c r="G288" s="59" t="s">
        <v>81</v>
      </c>
      <c r="H288" s="59">
        <v>0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 t="s">
        <v>81</v>
      </c>
      <c r="E289" s="59" t="s">
        <v>81</v>
      </c>
      <c r="F289" s="59">
        <v>0</v>
      </c>
      <c r="G289" s="59" t="s">
        <v>81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v>0</v>
      </c>
      <c r="P289" s="59">
        <v>0</v>
      </c>
      <c r="Q289" s="59" t="s">
        <v>81</v>
      </c>
      <c r="R289" s="59">
        <v>0</v>
      </c>
      <c r="S289" s="59" t="s">
        <v>81</v>
      </c>
      <c r="T289" s="61">
        <f t="shared" si="17"/>
        <v>0</v>
      </c>
      <c r="U289" s="60">
        <f t="shared" si="16"/>
        <v>0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 t="s">
        <v>81</v>
      </c>
      <c r="H290" s="59" t="s">
        <v>81</v>
      </c>
      <c r="I290" s="59" t="s">
        <v>81</v>
      </c>
      <c r="J290" s="59" t="s">
        <v>81</v>
      </c>
      <c r="K290" s="59" t="s">
        <v>81</v>
      </c>
      <c r="L290" s="59" t="s">
        <v>81</v>
      </c>
      <c r="M290" s="59" t="s">
        <v>81</v>
      </c>
      <c r="N290" s="59" t="s">
        <v>81</v>
      </c>
      <c r="O290" s="59" t="s">
        <v>81</v>
      </c>
      <c r="P290" s="59" t="s">
        <v>81</v>
      </c>
      <c r="Q290" s="59" t="s">
        <v>81</v>
      </c>
      <c r="R290" s="59" t="s">
        <v>81</v>
      </c>
      <c r="S290" s="59" t="s">
        <v>81</v>
      </c>
      <c r="T290" s="61" t="str">
        <f t="shared" si="17"/>
        <v>-</v>
      </c>
      <c r="U290" s="60" t="str">
        <f t="shared" si="16"/>
        <v>-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 t="s">
        <v>81</v>
      </c>
      <c r="H291" s="59" t="s">
        <v>81</v>
      </c>
      <c r="I291" s="59" t="s">
        <v>81</v>
      </c>
      <c r="J291" s="59" t="s">
        <v>81</v>
      </c>
      <c r="K291" s="59" t="s">
        <v>81</v>
      </c>
      <c r="L291" s="59" t="s">
        <v>81</v>
      </c>
      <c r="M291" s="59" t="s">
        <v>81</v>
      </c>
      <c r="N291" s="59" t="s">
        <v>81</v>
      </c>
      <c r="O291" s="59" t="s">
        <v>81</v>
      </c>
      <c r="P291" s="59" t="s">
        <v>81</v>
      </c>
      <c r="Q291" s="59" t="s">
        <v>81</v>
      </c>
      <c r="R291" s="59" t="s">
        <v>81</v>
      </c>
      <c r="S291" s="59" t="s">
        <v>81</v>
      </c>
      <c r="T291" s="61" t="str">
        <f t="shared" si="17"/>
        <v>-</v>
      </c>
      <c r="U291" s="60" t="str">
        <f t="shared" si="16"/>
        <v>-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 t="s">
        <v>81</v>
      </c>
      <c r="E292" s="59" t="s">
        <v>81</v>
      </c>
      <c r="F292" s="59">
        <v>0</v>
      </c>
      <c r="G292" s="59" t="s">
        <v>81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0</v>
      </c>
      <c r="P292" s="59">
        <v>0</v>
      </c>
      <c r="Q292" s="59" t="s">
        <v>81</v>
      </c>
      <c r="R292" s="59">
        <v>0</v>
      </c>
      <c r="S292" s="59" t="s">
        <v>81</v>
      </c>
      <c r="T292" s="61">
        <f t="shared" si="17"/>
        <v>0</v>
      </c>
      <c r="U292" s="60">
        <f t="shared" ref="U292:U311" si="18">O292</f>
        <v>0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 t="s">
        <v>81</v>
      </c>
      <c r="E293" s="59" t="s">
        <v>81</v>
      </c>
      <c r="F293" s="59">
        <v>0</v>
      </c>
      <c r="G293" s="59" t="s">
        <v>81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 t="s">
        <v>81</v>
      </c>
      <c r="E294" s="59" t="s">
        <v>81</v>
      </c>
      <c r="F294" s="59">
        <v>0</v>
      </c>
      <c r="G294" s="59" t="s">
        <v>81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 t="s">
        <v>81</v>
      </c>
      <c r="E295" s="59" t="s">
        <v>81</v>
      </c>
      <c r="F295" s="59">
        <v>0</v>
      </c>
      <c r="G295" s="59" t="s">
        <v>81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v>0</v>
      </c>
      <c r="P295" s="59">
        <v>0</v>
      </c>
      <c r="Q295" s="59" t="s">
        <v>81</v>
      </c>
      <c r="R295" s="59">
        <v>0</v>
      </c>
      <c r="S295" s="59" t="s">
        <v>81</v>
      </c>
      <c r="T295" s="61">
        <f t="shared" si="17"/>
        <v>0</v>
      </c>
      <c r="U295" s="60">
        <f t="shared" si="18"/>
        <v>0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 t="s">
        <v>81</v>
      </c>
      <c r="E296" s="59" t="s">
        <v>81</v>
      </c>
      <c r="F296" s="59">
        <v>0</v>
      </c>
      <c r="G296" s="59" t="s">
        <v>81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 t="s">
        <v>81</v>
      </c>
      <c r="E297" s="59" t="s">
        <v>81</v>
      </c>
      <c r="F297" s="59">
        <v>0</v>
      </c>
      <c r="G297" s="59" t="s">
        <v>81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0</v>
      </c>
      <c r="P297" s="59">
        <v>0</v>
      </c>
      <c r="Q297" s="59" t="s">
        <v>81</v>
      </c>
      <c r="R297" s="59">
        <v>0</v>
      </c>
      <c r="S297" s="59" t="s">
        <v>81</v>
      </c>
      <c r="T297" s="61">
        <f t="shared" si="17"/>
        <v>0</v>
      </c>
      <c r="U297" s="60">
        <f t="shared" si="18"/>
        <v>0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 t="s">
        <v>81</v>
      </c>
      <c r="E298" s="59" t="s">
        <v>81</v>
      </c>
      <c r="F298" s="59">
        <v>0</v>
      </c>
      <c r="G298" s="59" t="s">
        <v>81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 t="s">
        <v>81</v>
      </c>
      <c r="E299" s="59" t="s">
        <v>81</v>
      </c>
      <c r="F299" s="59">
        <v>0</v>
      </c>
      <c r="G299" s="59" t="s">
        <v>81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0</v>
      </c>
      <c r="P299" s="59">
        <v>0</v>
      </c>
      <c r="Q299" s="59" t="s">
        <v>81</v>
      </c>
      <c r="R299" s="59">
        <v>0</v>
      </c>
      <c r="S299" s="59" t="s">
        <v>81</v>
      </c>
      <c r="T299" s="61">
        <f t="shared" si="17"/>
        <v>0</v>
      </c>
      <c r="U299" s="60">
        <f t="shared" si="18"/>
        <v>0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 t="s">
        <v>81</v>
      </c>
      <c r="E300" s="59" t="s">
        <v>81</v>
      </c>
      <c r="F300" s="59">
        <v>0</v>
      </c>
      <c r="G300" s="59" t="s">
        <v>81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 t="s">
        <v>81</v>
      </c>
      <c r="E301" s="59" t="s">
        <v>81</v>
      </c>
      <c r="F301" s="59">
        <v>0</v>
      </c>
      <c r="G301" s="59" t="s">
        <v>81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59">
        <v>-2.0954757928848265E-12</v>
      </c>
      <c r="P301" s="59">
        <v>-2.0954757928848265E-12</v>
      </c>
      <c r="Q301" s="59" t="s">
        <v>81</v>
      </c>
      <c r="R301" s="59">
        <v>-2.0954757928848265E-12</v>
      </c>
      <c r="S301" s="59" t="s">
        <v>81</v>
      </c>
      <c r="T301" s="61">
        <f t="shared" si="17"/>
        <v>-2.0954757928848265E-12</v>
      </c>
      <c r="U301" s="60">
        <f t="shared" si="18"/>
        <v>-2.0954757928848265E-12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 t="s">
        <v>81</v>
      </c>
      <c r="E302" s="59" t="s">
        <v>81</v>
      </c>
      <c r="F302" s="59">
        <v>0</v>
      </c>
      <c r="G302" s="59" t="s">
        <v>81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 t="s">
        <v>81</v>
      </c>
      <c r="E303" s="59" t="s">
        <v>81</v>
      </c>
      <c r="F303" s="59">
        <v>0</v>
      </c>
      <c r="G303" s="59" t="s">
        <v>81</v>
      </c>
      <c r="H303" s="59">
        <v>0</v>
      </c>
      <c r="I303" s="59">
        <v>0</v>
      </c>
      <c r="J303" s="59">
        <v>0</v>
      </c>
      <c r="K303" s="59">
        <v>-9.3132257461547854E-13</v>
      </c>
      <c r="L303" s="59">
        <v>0</v>
      </c>
      <c r="M303" s="59">
        <v>-9.3132257461547854E-13</v>
      </c>
      <c r="N303" s="59">
        <v>0</v>
      </c>
      <c r="O303" s="59">
        <v>0</v>
      </c>
      <c r="P303" s="59">
        <v>0</v>
      </c>
      <c r="Q303" s="59" t="s">
        <v>81</v>
      </c>
      <c r="R303" s="59">
        <v>0</v>
      </c>
      <c r="S303" s="59" t="s">
        <v>81</v>
      </c>
      <c r="T303" s="61">
        <f t="shared" si="17"/>
        <v>0</v>
      </c>
      <c r="U303" s="60">
        <f t="shared" si="18"/>
        <v>0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 t="s">
        <v>81</v>
      </c>
      <c r="E304" s="59" t="s">
        <v>81</v>
      </c>
      <c r="F304" s="59">
        <v>0</v>
      </c>
      <c r="G304" s="59" t="s">
        <v>81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 t="s">
        <v>81</v>
      </c>
      <c r="E305" s="59" t="s">
        <v>81</v>
      </c>
      <c r="F305" s="59">
        <v>0</v>
      </c>
      <c r="G305" s="59" t="s">
        <v>81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0</v>
      </c>
      <c r="P305" s="59">
        <v>0</v>
      </c>
      <c r="Q305" s="59" t="s">
        <v>81</v>
      </c>
      <c r="R305" s="59">
        <v>0</v>
      </c>
      <c r="S305" s="59" t="s">
        <v>81</v>
      </c>
      <c r="T305" s="61">
        <f t="shared" si="17"/>
        <v>0</v>
      </c>
      <c r="U305" s="60">
        <f t="shared" si="18"/>
        <v>0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 t="s">
        <v>81</v>
      </c>
      <c r="E306" s="59" t="s">
        <v>81</v>
      </c>
      <c r="F306" s="59">
        <v>0</v>
      </c>
      <c r="G306" s="59" t="s">
        <v>81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 t="s">
        <v>81</v>
      </c>
      <c r="E307" s="59" t="s">
        <v>81</v>
      </c>
      <c r="F307" s="59">
        <v>0</v>
      </c>
      <c r="G307" s="59" t="s">
        <v>81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v>0</v>
      </c>
      <c r="P307" s="59">
        <v>0</v>
      </c>
      <c r="Q307" s="59" t="s">
        <v>81</v>
      </c>
      <c r="R307" s="59">
        <v>0</v>
      </c>
      <c r="S307" s="59" t="s">
        <v>81</v>
      </c>
      <c r="T307" s="61">
        <f t="shared" si="17"/>
        <v>0</v>
      </c>
      <c r="U307" s="60">
        <f t="shared" si="18"/>
        <v>0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 t="s">
        <v>81</v>
      </c>
      <c r="E308" s="59" t="s">
        <v>81</v>
      </c>
      <c r="F308" s="59">
        <v>0</v>
      </c>
      <c r="G308" s="59" t="s">
        <v>81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v>0</v>
      </c>
      <c r="P308" s="59">
        <v>0</v>
      </c>
      <c r="Q308" s="59" t="s">
        <v>81</v>
      </c>
      <c r="R308" s="59">
        <v>0</v>
      </c>
      <c r="S308" s="59" t="s">
        <v>81</v>
      </c>
      <c r="T308" s="61">
        <f t="shared" si="17"/>
        <v>0</v>
      </c>
      <c r="U308" s="60">
        <f t="shared" si="18"/>
        <v>0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 t="s">
        <v>81</v>
      </c>
      <c r="E309" s="59" t="s">
        <v>81</v>
      </c>
      <c r="F309" s="59">
        <v>0</v>
      </c>
      <c r="G309" s="59" t="s">
        <v>81</v>
      </c>
      <c r="H309" s="59">
        <v>0</v>
      </c>
      <c r="I309" s="59" t="s">
        <v>747</v>
      </c>
      <c r="J309" s="59">
        <v>0</v>
      </c>
      <c r="K309" s="59" t="s">
        <v>747</v>
      </c>
      <c r="L309" s="59">
        <v>0</v>
      </c>
      <c r="M309" s="59" t="s">
        <v>747</v>
      </c>
      <c r="N309" s="59">
        <v>0</v>
      </c>
      <c r="O309" s="59" t="s">
        <v>747</v>
      </c>
      <c r="P309" s="59" t="s">
        <v>747</v>
      </c>
      <c r="Q309" s="59" t="s">
        <v>81</v>
      </c>
      <c r="R309" s="59" t="s">
        <v>747</v>
      </c>
      <c r="S309" s="59" t="s">
        <v>81</v>
      </c>
      <c r="T309" s="61" t="str">
        <f t="shared" si="17"/>
        <v>0,00</v>
      </c>
      <c r="U309" s="60" t="str">
        <f t="shared" si="18"/>
        <v>0,00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 t="s">
        <v>81</v>
      </c>
      <c r="E310" s="59" t="s">
        <v>81</v>
      </c>
      <c r="F310" s="59">
        <v>0</v>
      </c>
      <c r="G310" s="59" t="s">
        <v>81</v>
      </c>
      <c r="H310" s="59">
        <v>0</v>
      </c>
      <c r="I310" s="59" t="s">
        <v>747</v>
      </c>
      <c r="J310" s="59">
        <v>0</v>
      </c>
      <c r="K310" s="59" t="s">
        <v>747</v>
      </c>
      <c r="L310" s="59">
        <v>0</v>
      </c>
      <c r="M310" s="59" t="s">
        <v>747</v>
      </c>
      <c r="N310" s="59">
        <v>0</v>
      </c>
      <c r="O310" s="59" t="s">
        <v>747</v>
      </c>
      <c r="P310" s="59" t="s">
        <v>747</v>
      </c>
      <c r="Q310" s="59" t="s">
        <v>81</v>
      </c>
      <c r="R310" s="59" t="s">
        <v>747</v>
      </c>
      <c r="S310" s="59" t="s">
        <v>81</v>
      </c>
      <c r="T310" s="61" t="str">
        <f t="shared" si="17"/>
        <v>0,00</v>
      </c>
      <c r="U310" s="60" t="str">
        <f t="shared" si="18"/>
        <v>0,00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 t="s">
        <v>81</v>
      </c>
      <c r="E311" s="59" t="s">
        <v>81</v>
      </c>
      <c r="F311" s="59">
        <v>0</v>
      </c>
      <c r="G311" s="59" t="s">
        <v>81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59">
        <v>0</v>
      </c>
      <c r="P311" s="59">
        <v>0</v>
      </c>
      <c r="Q311" s="59" t="s">
        <v>81</v>
      </c>
      <c r="R311" s="59">
        <v>0</v>
      </c>
      <c r="S311" s="59" t="s">
        <v>81</v>
      </c>
      <c r="T311" s="61">
        <f t="shared" si="17"/>
        <v>0</v>
      </c>
      <c r="U311" s="60">
        <f t="shared" si="18"/>
        <v>0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3.0738999146129182</v>
      </c>
      <c r="E312" s="101">
        <v>1.6766142876819825</v>
      </c>
      <c r="F312" s="101">
        <v>1.031892092544703</v>
      </c>
      <c r="G312" s="101">
        <v>1.7236594474672198</v>
      </c>
      <c r="H312" s="101">
        <v>0.75005380592000837</v>
      </c>
      <c r="I312" s="101">
        <v>1.3823052958624504</v>
      </c>
      <c r="J312" s="101">
        <v>0.69474355993319625</v>
      </c>
      <c r="K312" s="101">
        <v>1.0000109327259998</v>
      </c>
      <c r="L312" s="101">
        <v>0.70897155346048046</v>
      </c>
      <c r="M312" s="101">
        <v>1.0000128567638966</v>
      </c>
      <c r="N312" s="101">
        <v>0.7644482487308254</v>
      </c>
      <c r="O312" s="101">
        <v>1.0000136657524228</v>
      </c>
      <c r="P312" s="101">
        <v>1.0000135384897539</v>
      </c>
      <c r="Q312" s="101" t="s">
        <v>81</v>
      </c>
      <c r="R312" s="101">
        <v>1.5511482006197443</v>
      </c>
      <c r="S312" s="70" t="s">
        <v>81</v>
      </c>
      <c r="T312" s="71">
        <f>T173/(T18*1.2)</f>
        <v>1.1073468719900486</v>
      </c>
      <c r="U312" s="72">
        <f>U173/(U18*1.2)</f>
        <v>1.080447699718964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 t="s">
        <v>81</v>
      </c>
      <c r="E318" s="101" t="s">
        <v>81</v>
      </c>
      <c r="F318" s="101" t="s">
        <v>81</v>
      </c>
      <c r="G318" s="101" t="s">
        <v>81</v>
      </c>
      <c r="H318" s="101" t="s">
        <v>81</v>
      </c>
      <c r="I318" s="101" t="s">
        <v>81</v>
      </c>
      <c r="J318" s="101" t="s">
        <v>81</v>
      </c>
      <c r="K318" s="101" t="s">
        <v>81</v>
      </c>
      <c r="L318" s="101" t="s">
        <v>81</v>
      </c>
      <c r="M318" s="101" t="s">
        <v>81</v>
      </c>
      <c r="N318" s="101" t="s">
        <v>81</v>
      </c>
      <c r="O318" s="101" t="s">
        <v>81</v>
      </c>
      <c r="P318" s="101" t="s">
        <v>81</v>
      </c>
      <c r="Q318" s="101" t="s">
        <v>81</v>
      </c>
      <c r="R318" s="101" t="s">
        <v>81</v>
      </c>
      <c r="S318" s="70" t="s">
        <v>81</v>
      </c>
      <c r="T318" s="71" t="s">
        <v>81</v>
      </c>
      <c r="U318" s="72" t="s">
        <v>81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 t="s">
        <v>81</v>
      </c>
      <c r="J320" s="70" t="s">
        <v>81</v>
      </c>
      <c r="K320" s="70" t="s">
        <v>81</v>
      </c>
      <c r="L320" s="70" t="s">
        <v>81</v>
      </c>
      <c r="M320" s="70" t="s">
        <v>81</v>
      </c>
      <c r="N320" s="70" t="s">
        <v>81</v>
      </c>
      <c r="O320" s="70" t="s">
        <v>81</v>
      </c>
      <c r="P320" s="70" t="s">
        <v>81</v>
      </c>
      <c r="Q320" s="70" t="s">
        <v>81</v>
      </c>
      <c r="R320" s="70" t="s">
        <v>81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06" t="s">
        <v>700</v>
      </c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107"/>
      <c r="S325" s="107"/>
      <c r="T325" s="107"/>
      <c r="U325" s="108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737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737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737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737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737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 t="s">
        <v>81</v>
      </c>
      <c r="E347" s="59" t="s">
        <v>81</v>
      </c>
      <c r="F347" s="59" t="s">
        <v>81</v>
      </c>
      <c r="G347" s="59" t="s">
        <v>81</v>
      </c>
      <c r="H347" s="59" t="s">
        <v>81</v>
      </c>
      <c r="I347" s="59" t="s">
        <v>81</v>
      </c>
      <c r="J347" s="59" t="s">
        <v>81</v>
      </c>
      <c r="K347" s="59" t="s">
        <v>81</v>
      </c>
      <c r="L347" s="59" t="s">
        <v>81</v>
      </c>
      <c r="M347" s="59" t="s">
        <v>81</v>
      </c>
      <c r="N347" s="59" t="s">
        <v>81</v>
      </c>
      <c r="O347" s="59" t="s">
        <v>81</v>
      </c>
      <c r="P347" s="59" t="s">
        <v>81</v>
      </c>
      <c r="Q347" s="59" t="s">
        <v>81</v>
      </c>
      <c r="R347" s="59" t="s">
        <v>81</v>
      </c>
      <c r="S347" s="59" t="s">
        <v>81</v>
      </c>
      <c r="T347" s="61" t="str">
        <f t="shared" ref="T347:T357" si="19">IFERROR(H347+J347+L347+N347+P347+R347+0+0,"-")</f>
        <v>-</v>
      </c>
      <c r="U347" s="60" t="str">
        <f>IFERROR(I347+K347+M347+O347,"-")</f>
        <v>-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 t="s">
        <v>81</v>
      </c>
      <c r="E348" s="59" t="s">
        <v>81</v>
      </c>
      <c r="F348" s="59" t="s">
        <v>81</v>
      </c>
      <c r="G348" s="59" t="s">
        <v>81</v>
      </c>
      <c r="H348" s="59" t="s">
        <v>81</v>
      </c>
      <c r="I348" s="59" t="s">
        <v>81</v>
      </c>
      <c r="J348" s="59" t="s">
        <v>81</v>
      </c>
      <c r="K348" s="59" t="s">
        <v>81</v>
      </c>
      <c r="L348" s="59" t="s">
        <v>81</v>
      </c>
      <c r="M348" s="59" t="s">
        <v>81</v>
      </c>
      <c r="N348" s="59" t="s">
        <v>81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 t="s">
        <v>81</v>
      </c>
      <c r="E349" s="59" t="s">
        <v>81</v>
      </c>
      <c r="F349" s="59" t="s">
        <v>81</v>
      </c>
      <c r="G349" s="59" t="s">
        <v>81</v>
      </c>
      <c r="H349" s="59" t="s">
        <v>81</v>
      </c>
      <c r="I349" s="59" t="s">
        <v>81</v>
      </c>
      <c r="J349" s="59" t="s">
        <v>81</v>
      </c>
      <c r="K349" s="59" t="s">
        <v>81</v>
      </c>
      <c r="L349" s="59" t="s">
        <v>81</v>
      </c>
      <c r="M349" s="59" t="s">
        <v>81</v>
      </c>
      <c r="N349" s="59" t="s">
        <v>81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 t="s">
        <v>81</v>
      </c>
      <c r="E350" s="59" t="s">
        <v>81</v>
      </c>
      <c r="F350" s="59" t="s">
        <v>81</v>
      </c>
      <c r="G350" s="59" t="s">
        <v>81</v>
      </c>
      <c r="H350" s="59" t="s">
        <v>81</v>
      </c>
      <c r="I350" s="59" t="s">
        <v>81</v>
      </c>
      <c r="J350" s="59" t="s">
        <v>81</v>
      </c>
      <c r="K350" s="59" t="s">
        <v>81</v>
      </c>
      <c r="L350" s="59" t="s">
        <v>81</v>
      </c>
      <c r="M350" s="59" t="s">
        <v>81</v>
      </c>
      <c r="N350" s="59" t="s">
        <v>81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 t="s">
        <v>81</v>
      </c>
      <c r="E351" s="59" t="s">
        <v>81</v>
      </c>
      <c r="F351" s="59" t="s">
        <v>81</v>
      </c>
      <c r="G351" s="59" t="s">
        <v>81</v>
      </c>
      <c r="H351" s="59" t="s">
        <v>81</v>
      </c>
      <c r="I351" s="59" t="s">
        <v>81</v>
      </c>
      <c r="J351" s="59" t="s">
        <v>81</v>
      </c>
      <c r="K351" s="59" t="s">
        <v>81</v>
      </c>
      <c r="L351" s="59" t="s">
        <v>81</v>
      </c>
      <c r="M351" s="59" t="s">
        <v>81</v>
      </c>
      <c r="N351" s="59" t="s">
        <v>81</v>
      </c>
      <c r="O351" s="59" t="s">
        <v>81</v>
      </c>
      <c r="P351" s="59" t="s">
        <v>81</v>
      </c>
      <c r="Q351" s="59" t="s">
        <v>81</v>
      </c>
      <c r="R351" s="59" t="s">
        <v>81</v>
      </c>
      <c r="S351" s="59" t="s">
        <v>81</v>
      </c>
      <c r="T351" s="61" t="str">
        <f t="shared" si="19"/>
        <v>-</v>
      </c>
      <c r="U351" s="60" t="str">
        <f>IFERROR(I351+K351+M351+O351,"-")</f>
        <v>-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 t="s">
        <v>81</v>
      </c>
      <c r="E352" s="59" t="s">
        <v>81</v>
      </c>
      <c r="F352" s="59" t="s">
        <v>81</v>
      </c>
      <c r="G352" s="59" t="s">
        <v>81</v>
      </c>
      <c r="H352" s="59" t="s">
        <v>81</v>
      </c>
      <c r="I352" s="59" t="s">
        <v>81</v>
      </c>
      <c r="J352" s="59" t="s">
        <v>81</v>
      </c>
      <c r="K352" s="59" t="s">
        <v>81</v>
      </c>
      <c r="L352" s="59" t="s">
        <v>81</v>
      </c>
      <c r="M352" s="59" t="s">
        <v>81</v>
      </c>
      <c r="N352" s="59" t="s">
        <v>81</v>
      </c>
      <c r="O352" s="59" t="s">
        <v>81</v>
      </c>
      <c r="P352" s="59" t="s">
        <v>81</v>
      </c>
      <c r="Q352" s="59" t="s">
        <v>81</v>
      </c>
      <c r="R352" s="59" t="s">
        <v>81</v>
      </c>
      <c r="S352" s="59" t="s">
        <v>81</v>
      </c>
      <c r="T352" s="61" t="str">
        <f t="shared" si="19"/>
        <v>-</v>
      </c>
      <c r="U352" s="60" t="str">
        <f>IFERROR(I352+K352+M352+O352,"-")</f>
        <v>-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 t="s">
        <v>81</v>
      </c>
      <c r="E353" s="59" t="s">
        <v>81</v>
      </c>
      <c r="F353" s="59" t="s">
        <v>81</v>
      </c>
      <c r="G353" s="59" t="s">
        <v>81</v>
      </c>
      <c r="H353" s="59" t="s">
        <v>81</v>
      </c>
      <c r="I353" s="59" t="s">
        <v>81</v>
      </c>
      <c r="J353" s="59" t="s">
        <v>81</v>
      </c>
      <c r="K353" s="59" t="s">
        <v>81</v>
      </c>
      <c r="L353" s="59" t="s">
        <v>81</v>
      </c>
      <c r="M353" s="59" t="s">
        <v>81</v>
      </c>
      <c r="N353" s="59" t="s">
        <v>81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 t="s">
        <v>81</v>
      </c>
      <c r="E354" s="59" t="s">
        <v>81</v>
      </c>
      <c r="F354" s="59" t="s">
        <v>81</v>
      </c>
      <c r="G354" s="59" t="s">
        <v>81</v>
      </c>
      <c r="H354" s="59" t="s">
        <v>81</v>
      </c>
      <c r="I354" s="59" t="s">
        <v>81</v>
      </c>
      <c r="J354" s="59" t="s">
        <v>81</v>
      </c>
      <c r="K354" s="59" t="s">
        <v>81</v>
      </c>
      <c r="L354" s="59" t="s">
        <v>81</v>
      </c>
      <c r="M354" s="59" t="s">
        <v>81</v>
      </c>
      <c r="N354" s="59" t="s">
        <v>81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 t="s">
        <v>81</v>
      </c>
      <c r="E355" s="59" t="s">
        <v>81</v>
      </c>
      <c r="F355" s="59" t="s">
        <v>81</v>
      </c>
      <c r="G355" s="59" t="s">
        <v>81</v>
      </c>
      <c r="H355" s="59" t="s">
        <v>81</v>
      </c>
      <c r="I355" s="59" t="s">
        <v>81</v>
      </c>
      <c r="J355" s="59" t="s">
        <v>81</v>
      </c>
      <c r="K355" s="59" t="s">
        <v>81</v>
      </c>
      <c r="L355" s="59" t="s">
        <v>81</v>
      </c>
      <c r="M355" s="59" t="s">
        <v>81</v>
      </c>
      <c r="N355" s="59" t="s">
        <v>81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 t="s">
        <v>81</v>
      </c>
      <c r="E356" s="59" t="s">
        <v>81</v>
      </c>
      <c r="F356" s="59" t="s">
        <v>81</v>
      </c>
      <c r="G356" s="59" t="s">
        <v>81</v>
      </c>
      <c r="H356" s="59" t="s">
        <v>81</v>
      </c>
      <c r="I356" s="59" t="s">
        <v>81</v>
      </c>
      <c r="J356" s="59" t="s">
        <v>81</v>
      </c>
      <c r="K356" s="59" t="s">
        <v>81</v>
      </c>
      <c r="L356" s="59" t="s">
        <v>81</v>
      </c>
      <c r="M356" s="59" t="s">
        <v>81</v>
      </c>
      <c r="N356" s="59" t="s">
        <v>81</v>
      </c>
      <c r="O356" s="59" t="s">
        <v>81</v>
      </c>
      <c r="P356" s="59" t="s">
        <v>81</v>
      </c>
      <c r="Q356" s="59" t="s">
        <v>81</v>
      </c>
      <c r="R356" s="59" t="s">
        <v>81</v>
      </c>
      <c r="S356" s="59" t="s">
        <v>81</v>
      </c>
      <c r="T356" s="61" t="str">
        <f t="shared" si="19"/>
        <v>-</v>
      </c>
      <c r="U356" s="60" t="str">
        <f>IFERROR(I356+K356+M356+O356,"-")</f>
        <v>-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 t="s">
        <v>81</v>
      </c>
      <c r="E357" s="59" t="s">
        <v>81</v>
      </c>
      <c r="F357" s="59" t="s">
        <v>81</v>
      </c>
      <c r="G357" s="59" t="s">
        <v>81</v>
      </c>
      <c r="H357" s="59" t="s">
        <v>81</v>
      </c>
      <c r="I357" s="59" t="s">
        <v>81</v>
      </c>
      <c r="J357" s="59" t="s">
        <v>81</v>
      </c>
      <c r="K357" s="59" t="s">
        <v>81</v>
      </c>
      <c r="L357" s="59" t="s">
        <v>81</v>
      </c>
      <c r="M357" s="59" t="s">
        <v>81</v>
      </c>
      <c r="N357" s="59" t="s">
        <v>81</v>
      </c>
      <c r="O357" s="59" t="s">
        <v>81</v>
      </c>
      <c r="P357" s="59" t="s">
        <v>81</v>
      </c>
      <c r="Q357" s="59" t="s">
        <v>81</v>
      </c>
      <c r="R357" s="59" t="s">
        <v>81</v>
      </c>
      <c r="S357" s="59" t="s">
        <v>81</v>
      </c>
      <c r="T357" s="61" t="str">
        <f t="shared" si="19"/>
        <v>-</v>
      </c>
      <c r="U357" s="60" t="s">
        <v>81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 t="s">
        <v>81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737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556.6786057505002</v>
      </c>
      <c r="E374" s="79">
        <v>548.6963115768333</v>
      </c>
      <c r="F374" s="79">
        <v>565.38742753899714</v>
      </c>
      <c r="G374" s="79">
        <v>539.08291666666696</v>
      </c>
      <c r="H374" s="79">
        <v>565.38742753899714</v>
      </c>
      <c r="I374" s="42">
        <v>565.04807258000005</v>
      </c>
      <c r="J374" s="79">
        <v>565.38742753899714</v>
      </c>
      <c r="K374" s="42">
        <v>565.04807258000005</v>
      </c>
      <c r="L374" s="79">
        <v>565.38742753899714</v>
      </c>
      <c r="M374" s="42">
        <v>565.04807258000005</v>
      </c>
      <c r="N374" s="79">
        <v>565.38742753899714</v>
      </c>
      <c r="O374" s="42">
        <v>565.04807258000005</v>
      </c>
      <c r="P374" s="79">
        <v>565.04807258000005</v>
      </c>
      <c r="Q374" s="42" t="s">
        <v>81</v>
      </c>
      <c r="R374" s="79">
        <v>565.04807258000005</v>
      </c>
      <c r="S374" s="42" t="s">
        <v>81</v>
      </c>
      <c r="T374" s="54">
        <f>IFERROR(AVERAGE(H374,J374,L374,N374,P374,R374),"-")</f>
        <v>565.27430921933137</v>
      </c>
      <c r="U374" s="43">
        <f>IFERROR(AVERAGE(I374,K374,M374,O374),"-")</f>
        <v>565.04807258000005</v>
      </c>
    </row>
    <row r="375" spans="1:21" x14ac:dyDescent="0.25">
      <c r="A375" s="122" t="s">
        <v>685</v>
      </c>
      <c r="B375" s="123"/>
      <c r="C375" s="123"/>
      <c r="D375" s="123"/>
      <c r="E375" s="123"/>
      <c r="F375" s="123"/>
      <c r="G375" s="123"/>
      <c r="H375" s="123"/>
      <c r="I375" s="123"/>
      <c r="J375" s="123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  <c r="U375" s="124"/>
    </row>
    <row r="376" spans="1:21" ht="16.5" thickBot="1" x14ac:dyDescent="0.3">
      <c r="A376" s="125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7"/>
    </row>
    <row r="377" spans="1:21" ht="15.75" customHeight="1" x14ac:dyDescent="0.25">
      <c r="A377" s="111" t="s">
        <v>0</v>
      </c>
      <c r="B377" s="113" t="s">
        <v>1</v>
      </c>
      <c r="C377" s="115" t="s">
        <v>167</v>
      </c>
      <c r="D377" s="46" t="str">
        <f>D14</f>
        <v>Год 2022</v>
      </c>
      <c r="E377" s="100" t="str">
        <f t="shared" ref="E377:F379" si="20">E14</f>
        <v>Год 2023</v>
      </c>
      <c r="F377" s="128" t="str">
        <f t="shared" ref="F377:S379" si="21">F14</f>
        <v>Год 2024</v>
      </c>
      <c r="G377" s="129">
        <f t="shared" si="21"/>
        <v>0</v>
      </c>
      <c r="H377" s="118" t="str">
        <f t="shared" si="21"/>
        <v>Год 2025</v>
      </c>
      <c r="I377" s="119">
        <f t="shared" si="21"/>
        <v>0</v>
      </c>
      <c r="J377" s="128" t="str">
        <f t="shared" si="21"/>
        <v>Год 2026</v>
      </c>
      <c r="K377" s="129">
        <f t="shared" si="21"/>
        <v>0</v>
      </c>
      <c r="L377" s="128" t="str">
        <f t="shared" si="21"/>
        <v>Год 2027</v>
      </c>
      <c r="M377" s="129"/>
      <c r="N377" s="128" t="str">
        <f t="shared" si="21"/>
        <v>Год 2028</v>
      </c>
      <c r="O377" s="129"/>
      <c r="P377" s="128" t="str">
        <f t="shared" ref="P377:U378" si="22">P14</f>
        <v>Год 2029</v>
      </c>
      <c r="Q377" s="129"/>
      <c r="R377" s="128" t="str">
        <f t="shared" ref="R377" si="23">R14</f>
        <v>Год 2030</v>
      </c>
      <c r="S377" s="129"/>
      <c r="T377" s="120" t="s">
        <v>84</v>
      </c>
      <c r="U377" s="121"/>
    </row>
    <row r="378" spans="1:21" ht="47.25" x14ac:dyDescent="0.25">
      <c r="A378" s="112"/>
      <c r="B378" s="114"/>
      <c r="C378" s="116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si="21"/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1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1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1"/>
        <v>Предложение по корректировке  утвержденного плана</v>
      </c>
      <c r="P378" s="22" t="str">
        <f t="shared" si="22"/>
        <v>План</v>
      </c>
      <c r="Q378" s="22" t="str">
        <f t="shared" si="22"/>
        <v>Предложение по корректировке  утвержденного плана</v>
      </c>
      <c r="R378" s="22" t="str">
        <f t="shared" si="22"/>
        <v>План</v>
      </c>
      <c r="S378" s="22" t="str">
        <f t="shared" si="22"/>
        <v>Предложение по корректировке  утвержденного плана</v>
      </c>
      <c r="T378" s="47" t="str">
        <f t="shared" si="22"/>
        <v>План</v>
      </c>
      <c r="U378" s="25" t="str">
        <f t="shared" si="22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si="21"/>
        <v>4.6</v>
      </c>
      <c r="J379" s="31" t="str">
        <f t="shared" si="21"/>
        <v>4.7</v>
      </c>
      <c r="K379" s="31" t="str">
        <f t="shared" si="21"/>
        <v>4.8</v>
      </c>
      <c r="L379" s="31" t="str">
        <f t="shared" si="21"/>
        <v>4.9</v>
      </c>
      <c r="M379" s="31" t="str">
        <f t="shared" si="21"/>
        <v>4.10</v>
      </c>
      <c r="N379" s="31" t="str">
        <f t="shared" si="21"/>
        <v>4.11</v>
      </c>
      <c r="O379" s="31" t="str">
        <f t="shared" si="21"/>
        <v>4.12</v>
      </c>
      <c r="P379" s="31" t="str">
        <f t="shared" si="21"/>
        <v>4.13</v>
      </c>
      <c r="Q379" s="31" t="str">
        <f t="shared" si="21"/>
        <v>4.14</v>
      </c>
      <c r="R379" s="31" t="str">
        <f t="shared" si="21"/>
        <v>4.15</v>
      </c>
      <c r="S379" s="31" t="str">
        <f t="shared" si="21"/>
        <v>4.16</v>
      </c>
      <c r="T379" s="29" t="s">
        <v>652</v>
      </c>
      <c r="U379" s="32">
        <v>6</v>
      </c>
    </row>
    <row r="380" spans="1:21" x14ac:dyDescent="0.25">
      <c r="A380" s="130" t="s">
        <v>716</v>
      </c>
      <c r="B380" s="131"/>
      <c r="C380" s="49" t="s">
        <v>312</v>
      </c>
      <c r="D380" s="44">
        <v>41.472090999999999</v>
      </c>
      <c r="E380" s="44">
        <v>61.613750999999993</v>
      </c>
      <c r="F380" s="44">
        <v>228.71237299999967</v>
      </c>
      <c r="G380" s="44">
        <v>235.02975500000002</v>
      </c>
      <c r="H380" s="44">
        <v>0</v>
      </c>
      <c r="I380" s="44">
        <v>0</v>
      </c>
      <c r="J380" s="44">
        <v>0</v>
      </c>
      <c r="K380" s="44">
        <v>0</v>
      </c>
      <c r="L380" s="44">
        <v>0</v>
      </c>
      <c r="M380" s="44">
        <v>0</v>
      </c>
      <c r="N380" s="44">
        <v>0</v>
      </c>
      <c r="O380" s="44">
        <v>0</v>
      </c>
      <c r="P380" s="44">
        <v>0</v>
      </c>
      <c r="Q380" s="44" t="s">
        <v>81</v>
      </c>
      <c r="R380" s="44">
        <v>0</v>
      </c>
      <c r="S380" s="44" t="s">
        <v>81</v>
      </c>
      <c r="T380" s="96">
        <f t="shared" ref="T380:T411" si="24">IFERROR(H380+J380+L380+N380+P380+R380+0+0,"-")</f>
        <v>0</v>
      </c>
      <c r="U380" s="80">
        <f t="shared" ref="U380:U411" si="25">IFERROR(I380+K380+M380+O380,"-")</f>
        <v>0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41.472090999999999</v>
      </c>
      <c r="E381" s="24">
        <v>61.613750999999993</v>
      </c>
      <c r="F381" s="24">
        <v>228.71237299999967</v>
      </c>
      <c r="G381" s="81">
        <v>235.02975500000002</v>
      </c>
      <c r="H381" s="81">
        <v>0</v>
      </c>
      <c r="I381" s="81">
        <v>0</v>
      </c>
      <c r="J381" s="81">
        <v>0</v>
      </c>
      <c r="K381" s="81">
        <v>0</v>
      </c>
      <c r="L381" s="81">
        <v>0</v>
      </c>
      <c r="M381" s="81">
        <v>0</v>
      </c>
      <c r="N381" s="81">
        <v>0</v>
      </c>
      <c r="O381" s="81">
        <v>0</v>
      </c>
      <c r="P381" s="81">
        <v>0</v>
      </c>
      <c r="Q381" s="81" t="s">
        <v>81</v>
      </c>
      <c r="R381" s="81">
        <v>0</v>
      </c>
      <c r="S381" s="81" t="s">
        <v>81</v>
      </c>
      <c r="T381" s="97">
        <f t="shared" si="24"/>
        <v>0</v>
      </c>
      <c r="U381" s="82">
        <f t="shared" si="25"/>
        <v>0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0</v>
      </c>
      <c r="E382" s="24">
        <v>0</v>
      </c>
      <c r="F382" s="24">
        <v>98.136682986015686</v>
      </c>
      <c r="G382" s="81">
        <v>139.13611087670358</v>
      </c>
      <c r="H382" s="81">
        <v>0</v>
      </c>
      <c r="I382" s="81">
        <v>0</v>
      </c>
      <c r="J382" s="81">
        <v>0</v>
      </c>
      <c r="K382" s="81">
        <v>0</v>
      </c>
      <c r="L382" s="81">
        <v>0</v>
      </c>
      <c r="M382" s="81">
        <v>0</v>
      </c>
      <c r="N382" s="81">
        <v>0</v>
      </c>
      <c r="O382" s="81">
        <v>0</v>
      </c>
      <c r="P382" s="81">
        <v>0</v>
      </c>
      <c r="Q382" s="81" t="s">
        <v>81</v>
      </c>
      <c r="R382" s="81">
        <v>0</v>
      </c>
      <c r="S382" s="81" t="s">
        <v>81</v>
      </c>
      <c r="T382" s="97">
        <f t="shared" si="24"/>
        <v>0</v>
      </c>
      <c r="U382" s="82">
        <f t="shared" si="25"/>
        <v>0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0</v>
      </c>
      <c r="E383" s="83">
        <v>0</v>
      </c>
      <c r="F383" s="83">
        <v>0</v>
      </c>
      <c r="G383" s="81">
        <v>0</v>
      </c>
      <c r="H383" s="81">
        <v>0</v>
      </c>
      <c r="I383" s="81">
        <v>0</v>
      </c>
      <c r="J383" s="81">
        <v>0</v>
      </c>
      <c r="K383" s="81">
        <v>0</v>
      </c>
      <c r="L383" s="81">
        <v>0</v>
      </c>
      <c r="M383" s="81">
        <v>0</v>
      </c>
      <c r="N383" s="81">
        <v>0</v>
      </c>
      <c r="O383" s="81">
        <v>0</v>
      </c>
      <c r="P383" s="81">
        <v>0</v>
      </c>
      <c r="Q383" s="81" t="s">
        <v>81</v>
      </c>
      <c r="R383" s="81">
        <v>0</v>
      </c>
      <c r="S383" s="81" t="s">
        <v>81</v>
      </c>
      <c r="T383" s="97">
        <f t="shared" si="24"/>
        <v>0</v>
      </c>
      <c r="U383" s="82">
        <f t="shared" si="25"/>
        <v>0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4"/>
        <v>-</v>
      </c>
      <c r="U384" s="82" t="str">
        <f t="shared" si="25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4"/>
        <v>-</v>
      </c>
      <c r="U385" s="82" t="str">
        <f t="shared" si="25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4"/>
        <v>-</v>
      </c>
      <c r="U386" s="82" t="str">
        <f t="shared" si="25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4"/>
        <v>-</v>
      </c>
      <c r="U387" s="82" t="str">
        <f t="shared" si="25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4"/>
        <v>-</v>
      </c>
      <c r="U388" s="82" t="str">
        <f t="shared" si="25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0</v>
      </c>
      <c r="E389" s="83">
        <v>0</v>
      </c>
      <c r="F389" s="83">
        <v>0</v>
      </c>
      <c r="G389" s="81">
        <v>0</v>
      </c>
      <c r="H389" s="81">
        <v>0</v>
      </c>
      <c r="I389" s="81">
        <v>0</v>
      </c>
      <c r="J389" s="81">
        <v>0</v>
      </c>
      <c r="K389" s="81">
        <v>0</v>
      </c>
      <c r="L389" s="81">
        <v>0</v>
      </c>
      <c r="M389" s="81">
        <v>0</v>
      </c>
      <c r="N389" s="81">
        <v>0</v>
      </c>
      <c r="O389" s="81">
        <v>0</v>
      </c>
      <c r="P389" s="81">
        <v>0</v>
      </c>
      <c r="Q389" s="81" t="s">
        <v>81</v>
      </c>
      <c r="R389" s="81">
        <v>0</v>
      </c>
      <c r="S389" s="81" t="s">
        <v>81</v>
      </c>
      <c r="T389" s="97">
        <f t="shared" si="24"/>
        <v>0</v>
      </c>
      <c r="U389" s="82">
        <f t="shared" si="25"/>
        <v>0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4"/>
        <v>-</v>
      </c>
      <c r="U390" s="82" t="str">
        <f t="shared" si="25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0</v>
      </c>
      <c r="E391" s="83">
        <v>0</v>
      </c>
      <c r="F391" s="83">
        <v>0</v>
      </c>
      <c r="G391" s="81">
        <v>0</v>
      </c>
      <c r="H391" s="81">
        <v>0</v>
      </c>
      <c r="I391" s="81">
        <v>0</v>
      </c>
      <c r="J391" s="81">
        <v>0</v>
      </c>
      <c r="K391" s="81">
        <v>0</v>
      </c>
      <c r="L391" s="81">
        <v>0</v>
      </c>
      <c r="M391" s="81">
        <v>0</v>
      </c>
      <c r="N391" s="81">
        <v>0</v>
      </c>
      <c r="O391" s="81">
        <v>0</v>
      </c>
      <c r="P391" s="81">
        <v>0</v>
      </c>
      <c r="Q391" s="81" t="s">
        <v>81</v>
      </c>
      <c r="R391" s="81">
        <v>0</v>
      </c>
      <c r="S391" s="81" t="s">
        <v>81</v>
      </c>
      <c r="T391" s="97">
        <f t="shared" si="24"/>
        <v>0</v>
      </c>
      <c r="U391" s="82">
        <f t="shared" si="25"/>
        <v>0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4"/>
        <v>-</v>
      </c>
      <c r="U392" s="82" t="str">
        <f t="shared" si="25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4"/>
        <v>-</v>
      </c>
      <c r="U393" s="82" t="str">
        <f t="shared" si="25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0</v>
      </c>
      <c r="E394" s="83">
        <v>0</v>
      </c>
      <c r="F394" s="83">
        <v>0</v>
      </c>
      <c r="G394" s="81">
        <v>0</v>
      </c>
      <c r="H394" s="81">
        <v>0</v>
      </c>
      <c r="I394" s="81">
        <v>0</v>
      </c>
      <c r="J394" s="81">
        <v>0</v>
      </c>
      <c r="K394" s="81">
        <v>0</v>
      </c>
      <c r="L394" s="81">
        <v>0</v>
      </c>
      <c r="M394" s="81">
        <v>0</v>
      </c>
      <c r="N394" s="81">
        <v>0</v>
      </c>
      <c r="O394" s="81">
        <v>0</v>
      </c>
      <c r="P394" s="81">
        <v>0</v>
      </c>
      <c r="Q394" s="81" t="s">
        <v>81</v>
      </c>
      <c r="R394" s="81">
        <v>0</v>
      </c>
      <c r="S394" s="81" t="s">
        <v>81</v>
      </c>
      <c r="T394" s="97">
        <f t="shared" si="24"/>
        <v>0</v>
      </c>
      <c r="U394" s="82">
        <f t="shared" si="25"/>
        <v>0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0</v>
      </c>
      <c r="E395" s="83">
        <v>0</v>
      </c>
      <c r="F395" s="83">
        <v>0</v>
      </c>
      <c r="G395" s="81">
        <v>0</v>
      </c>
      <c r="H395" s="81">
        <v>0</v>
      </c>
      <c r="I395" s="81">
        <v>0</v>
      </c>
      <c r="J395" s="81">
        <v>0</v>
      </c>
      <c r="K395" s="81">
        <v>0</v>
      </c>
      <c r="L395" s="81">
        <v>0</v>
      </c>
      <c r="M395" s="81">
        <v>0</v>
      </c>
      <c r="N395" s="81">
        <v>0</v>
      </c>
      <c r="O395" s="81">
        <v>0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4"/>
        <v>0</v>
      </c>
      <c r="U395" s="82">
        <f t="shared" si="25"/>
        <v>0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4"/>
        <v>-</v>
      </c>
      <c r="U396" s="82" t="str">
        <f t="shared" si="25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4"/>
        <v>-</v>
      </c>
      <c r="U397" s="82" t="str">
        <f t="shared" si="25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4"/>
        <v>-</v>
      </c>
      <c r="U398" s="82" t="str">
        <f t="shared" si="25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4"/>
        <v>-</v>
      </c>
      <c r="U399" s="82" t="str">
        <f t="shared" si="25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4"/>
        <v>-</v>
      </c>
      <c r="U400" s="82" t="str">
        <f t="shared" si="25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4"/>
        <v>-</v>
      </c>
      <c r="U401" s="82" t="str">
        <f t="shared" si="25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4"/>
        <v>-</v>
      </c>
      <c r="U402" s="82" t="str">
        <f t="shared" si="25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4"/>
        <v>-</v>
      </c>
      <c r="U403" s="82" t="str">
        <f t="shared" si="25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4"/>
        <v>-</v>
      </c>
      <c r="U404" s="82" t="str">
        <f t="shared" si="25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0</v>
      </c>
      <c r="E405" s="24">
        <v>0</v>
      </c>
      <c r="F405" s="24">
        <v>98.136682986015686</v>
      </c>
      <c r="G405" s="81">
        <v>139.13611087670358</v>
      </c>
      <c r="H405" s="81">
        <v>0</v>
      </c>
      <c r="I405" s="81">
        <v>0</v>
      </c>
      <c r="J405" s="81">
        <v>0</v>
      </c>
      <c r="K405" s="81">
        <v>0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4"/>
        <v>0</v>
      </c>
      <c r="U405" s="82">
        <f t="shared" si="25"/>
        <v>0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41.472090999999999</v>
      </c>
      <c r="E406" s="24">
        <v>43.640698250000007</v>
      </c>
      <c r="F406" s="24">
        <v>92.456961180647539</v>
      </c>
      <c r="G406" s="81">
        <v>56.722018289963103</v>
      </c>
      <c r="H406" s="81">
        <v>0</v>
      </c>
      <c r="I406" s="81">
        <v>0</v>
      </c>
      <c r="J406" s="81">
        <v>0</v>
      </c>
      <c r="K406" s="81">
        <v>0</v>
      </c>
      <c r="L406" s="81">
        <v>0</v>
      </c>
      <c r="M406" s="81">
        <v>0</v>
      </c>
      <c r="N406" s="81">
        <v>0</v>
      </c>
      <c r="O406" s="81">
        <v>0</v>
      </c>
      <c r="P406" s="81">
        <v>0</v>
      </c>
      <c r="Q406" s="81" t="s">
        <v>81</v>
      </c>
      <c r="R406" s="81">
        <v>0</v>
      </c>
      <c r="S406" s="81" t="s">
        <v>81</v>
      </c>
      <c r="T406" s="97">
        <f t="shared" si="24"/>
        <v>0</v>
      </c>
      <c r="U406" s="82">
        <f t="shared" si="25"/>
        <v>0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0</v>
      </c>
      <c r="E407" s="83">
        <v>0</v>
      </c>
      <c r="F407" s="83">
        <v>0</v>
      </c>
      <c r="G407" s="81">
        <v>0</v>
      </c>
      <c r="H407" s="81">
        <v>0</v>
      </c>
      <c r="I407" s="81">
        <v>0</v>
      </c>
      <c r="J407" s="81">
        <v>0</v>
      </c>
      <c r="K407" s="81">
        <v>0</v>
      </c>
      <c r="L407" s="81">
        <v>0</v>
      </c>
      <c r="M407" s="81">
        <v>0</v>
      </c>
      <c r="N407" s="81">
        <v>0</v>
      </c>
      <c r="O407" s="81">
        <v>0</v>
      </c>
      <c r="P407" s="81">
        <v>0</v>
      </c>
      <c r="Q407" s="81" t="s">
        <v>81</v>
      </c>
      <c r="R407" s="81">
        <v>0</v>
      </c>
      <c r="S407" s="81" t="s">
        <v>81</v>
      </c>
      <c r="T407" s="97">
        <f t="shared" si="24"/>
        <v>0</v>
      </c>
      <c r="U407" s="82">
        <f t="shared" si="25"/>
        <v>0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4"/>
        <v>-</v>
      </c>
      <c r="U408" s="82" t="str">
        <f t="shared" si="25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4"/>
        <v>-</v>
      </c>
      <c r="U409" s="82" t="str">
        <f t="shared" si="25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4"/>
        <v>-</v>
      </c>
      <c r="U410" s="82" t="str">
        <f t="shared" si="25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4"/>
        <v>-</v>
      </c>
      <c r="U411" s="82" t="str">
        <f t="shared" si="25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6">IFERROR(H412+J412+L412+N412+P412+R412+0+0,"-")</f>
        <v>-</v>
      </c>
      <c r="U412" s="82" t="str">
        <f t="shared" ref="U412:U443" si="27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0</v>
      </c>
      <c r="E413" s="83">
        <v>0</v>
      </c>
      <c r="F413" s="83">
        <v>0</v>
      </c>
      <c r="G413" s="81">
        <v>0</v>
      </c>
      <c r="H413" s="81">
        <v>0</v>
      </c>
      <c r="I413" s="81">
        <v>0</v>
      </c>
      <c r="J413" s="81">
        <v>0</v>
      </c>
      <c r="K413" s="81">
        <v>0</v>
      </c>
      <c r="L413" s="81">
        <v>0</v>
      </c>
      <c r="M413" s="81">
        <v>0</v>
      </c>
      <c r="N413" s="81">
        <v>0</v>
      </c>
      <c r="O413" s="81">
        <v>0</v>
      </c>
      <c r="P413" s="81">
        <v>0</v>
      </c>
      <c r="Q413" s="81" t="s">
        <v>81</v>
      </c>
      <c r="R413" s="81">
        <v>0</v>
      </c>
      <c r="S413" s="81" t="s">
        <v>81</v>
      </c>
      <c r="T413" s="97">
        <f t="shared" si="26"/>
        <v>0</v>
      </c>
      <c r="U413" s="82">
        <f t="shared" si="27"/>
        <v>0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6"/>
        <v>-</v>
      </c>
      <c r="U414" s="82" t="str">
        <f t="shared" si="27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6"/>
        <v>-</v>
      </c>
      <c r="U415" s="82" t="str">
        <f t="shared" si="27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6"/>
        <v>-</v>
      </c>
      <c r="U416" s="82" t="str">
        <f t="shared" si="27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6"/>
        <v>-</v>
      </c>
      <c r="U417" s="82" t="str">
        <f t="shared" si="27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6"/>
        <v>-</v>
      </c>
      <c r="U418" s="82" t="str">
        <f t="shared" si="27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6"/>
        <v>-</v>
      </c>
      <c r="U419" s="82" t="str">
        <f t="shared" si="27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41.472090999999999</v>
      </c>
      <c r="E420" s="24">
        <v>43.640698250000007</v>
      </c>
      <c r="F420" s="24">
        <v>92.456961180647539</v>
      </c>
      <c r="G420" s="81">
        <v>56.722018289963103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6"/>
        <v>0</v>
      </c>
      <c r="U420" s="82">
        <f t="shared" si="27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6"/>
        <v>0</v>
      </c>
      <c r="U421" s="82">
        <f t="shared" si="27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6"/>
        <v>-</v>
      </c>
      <c r="U422" s="82" t="str">
        <f t="shared" si="27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6"/>
        <v>-</v>
      </c>
      <c r="U423" s="82" t="str">
        <f t="shared" si="27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6"/>
        <v>-</v>
      </c>
      <c r="U424" s="82" t="str">
        <f t="shared" si="27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6"/>
        <v>-</v>
      </c>
      <c r="U425" s="82" t="str">
        <f t="shared" si="27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6"/>
        <v>-</v>
      </c>
      <c r="U426" s="82" t="str">
        <f t="shared" si="27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6"/>
        <v>0</v>
      </c>
      <c r="U427" s="82">
        <f t="shared" si="27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6"/>
        <v>-</v>
      </c>
      <c r="U428" s="82" t="str">
        <f t="shared" si="27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6"/>
        <v>-</v>
      </c>
      <c r="U429" s="82" t="str">
        <f t="shared" si="27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6"/>
        <v>-</v>
      </c>
      <c r="U430" s="82" t="str">
        <f t="shared" si="27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6"/>
        <v>-</v>
      </c>
      <c r="U431" s="82" t="str">
        <f t="shared" si="27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6"/>
        <v>-</v>
      </c>
      <c r="U432" s="82" t="str">
        <f t="shared" si="27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6"/>
        <v>-</v>
      </c>
      <c r="U433" s="82" t="str">
        <f t="shared" si="27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0</v>
      </c>
      <c r="E434" s="24">
        <v>17.973052749999987</v>
      </c>
      <c r="F434" s="24">
        <v>38.118728833336441</v>
      </c>
      <c r="G434" s="81">
        <v>39.171625833333337</v>
      </c>
      <c r="H434" s="81">
        <v>0</v>
      </c>
      <c r="I434" s="81">
        <v>0</v>
      </c>
      <c r="J434" s="81">
        <v>0</v>
      </c>
      <c r="K434" s="81">
        <v>0</v>
      </c>
      <c r="L434" s="81">
        <v>0</v>
      </c>
      <c r="M434" s="81">
        <v>0</v>
      </c>
      <c r="N434" s="81">
        <v>0</v>
      </c>
      <c r="O434" s="81">
        <v>0</v>
      </c>
      <c r="P434" s="81">
        <v>0</v>
      </c>
      <c r="Q434" s="81" t="s">
        <v>81</v>
      </c>
      <c r="R434" s="81">
        <v>0</v>
      </c>
      <c r="S434" s="81" t="s">
        <v>81</v>
      </c>
      <c r="T434" s="97">
        <f t="shared" si="26"/>
        <v>0</v>
      </c>
      <c r="U434" s="82">
        <f t="shared" si="27"/>
        <v>0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0</v>
      </c>
      <c r="F435" s="24">
        <v>0</v>
      </c>
      <c r="G435" s="81">
        <v>0</v>
      </c>
      <c r="H435" s="81">
        <v>0</v>
      </c>
      <c r="I435" s="81">
        <v>0</v>
      </c>
      <c r="J435" s="81">
        <v>0</v>
      </c>
      <c r="K435" s="81">
        <v>0</v>
      </c>
      <c r="L435" s="81">
        <v>0</v>
      </c>
      <c r="M435" s="81">
        <v>0</v>
      </c>
      <c r="N435" s="81">
        <v>0</v>
      </c>
      <c r="O435" s="81">
        <v>0</v>
      </c>
      <c r="P435" s="81">
        <v>0</v>
      </c>
      <c r="Q435" s="81" t="s">
        <v>81</v>
      </c>
      <c r="R435" s="81">
        <v>0</v>
      </c>
      <c r="S435" s="81" t="s">
        <v>81</v>
      </c>
      <c r="T435" s="97">
        <f t="shared" si="26"/>
        <v>0</v>
      </c>
      <c r="U435" s="82">
        <f t="shared" si="27"/>
        <v>0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6"/>
        <v>0</v>
      </c>
      <c r="U436" s="82">
        <f t="shared" si="27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6"/>
        <v>0</v>
      </c>
      <c r="U437" s="82">
        <f t="shared" si="27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6"/>
        <v>0</v>
      </c>
      <c r="U438" s="82">
        <f t="shared" si="27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0</v>
      </c>
      <c r="G439" s="81">
        <v>0</v>
      </c>
      <c r="H439" s="81">
        <v>0</v>
      </c>
      <c r="I439" s="81">
        <v>0</v>
      </c>
      <c r="J439" s="81">
        <v>0</v>
      </c>
      <c r="K439" s="81">
        <v>0</v>
      </c>
      <c r="L439" s="81">
        <v>0</v>
      </c>
      <c r="M439" s="81">
        <v>0</v>
      </c>
      <c r="N439" s="81">
        <v>0</v>
      </c>
      <c r="O439" s="81">
        <v>0</v>
      </c>
      <c r="P439" s="81">
        <v>0</v>
      </c>
      <c r="Q439" s="81" t="s">
        <v>81</v>
      </c>
      <c r="R439" s="81">
        <v>0</v>
      </c>
      <c r="S439" s="81" t="s">
        <v>81</v>
      </c>
      <c r="T439" s="97">
        <f t="shared" si="26"/>
        <v>0</v>
      </c>
      <c r="U439" s="82">
        <f t="shared" si="27"/>
        <v>0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</v>
      </c>
      <c r="G440" s="81">
        <v>0</v>
      </c>
      <c r="H440" s="81">
        <v>0</v>
      </c>
      <c r="I440" s="81">
        <v>0</v>
      </c>
      <c r="J440" s="81">
        <v>0</v>
      </c>
      <c r="K440" s="81">
        <v>0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6"/>
        <v>0</v>
      </c>
      <c r="U440" s="82">
        <f t="shared" si="27"/>
        <v>0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</v>
      </c>
      <c r="G441" s="81">
        <v>0</v>
      </c>
      <c r="H441" s="81">
        <v>0</v>
      </c>
      <c r="I441" s="81">
        <v>0</v>
      </c>
      <c r="J441" s="81">
        <v>0</v>
      </c>
      <c r="K441" s="81">
        <v>0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6"/>
        <v>0</v>
      </c>
      <c r="U441" s="82">
        <f t="shared" si="27"/>
        <v>0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6"/>
        <v>0</v>
      </c>
      <c r="U442" s="82">
        <f t="shared" si="27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6"/>
        <v>0</v>
      </c>
      <c r="U443" s="82">
        <f t="shared" si="27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28">IFERROR(H444+J444+L444+N444+P444+R444+0+0,"-")</f>
        <v>0</v>
      </c>
      <c r="U444" s="82">
        <f t="shared" ref="U444:U451" si="29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28"/>
        <v>0</v>
      </c>
      <c r="U445" s="82">
        <f t="shared" si="29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28"/>
        <v>0</v>
      </c>
      <c r="U446" s="82">
        <f t="shared" si="29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28"/>
        <v>0</v>
      </c>
      <c r="U447" s="82">
        <f t="shared" si="29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28"/>
        <v>0</v>
      </c>
      <c r="U448" s="82">
        <f t="shared" si="29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28"/>
        <v>0</v>
      </c>
      <c r="U449" s="82">
        <f t="shared" si="29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28"/>
        <v>0</v>
      </c>
      <c r="U450" s="82">
        <f t="shared" si="29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28"/>
        <v>0</v>
      </c>
      <c r="U451" s="86">
        <f t="shared" si="29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 t="s">
        <v>81</v>
      </c>
      <c r="E453" s="81" t="s">
        <v>81</v>
      </c>
      <c r="F453" s="81" t="s">
        <v>81</v>
      </c>
      <c r="G453" s="23" t="s">
        <v>81</v>
      </c>
      <c r="H453" s="23" t="s">
        <v>81</v>
      </c>
      <c r="I453" s="23" t="s">
        <v>81</v>
      </c>
      <c r="J453" s="23" t="s">
        <v>81</v>
      </c>
      <c r="K453" s="23" t="s">
        <v>81</v>
      </c>
      <c r="L453" s="23" t="s">
        <v>81</v>
      </c>
      <c r="M453" s="23" t="s">
        <v>81</v>
      </c>
      <c r="N453" s="23" t="s">
        <v>81</v>
      </c>
      <c r="O453" s="23" t="s">
        <v>81</v>
      </c>
      <c r="P453" s="23" t="s">
        <v>81</v>
      </c>
      <c r="Q453" s="23" t="s">
        <v>81</v>
      </c>
      <c r="R453" s="23" t="s">
        <v>81</v>
      </c>
      <c r="S453" s="23" t="s">
        <v>81</v>
      </c>
      <c r="T453" s="53" t="str">
        <f t="shared" ref="T453:T458" si="30">IFERROR(H453+J453+L453+N453+P453+R453+0+0,"-")</f>
        <v>-</v>
      </c>
      <c r="U453" s="87" t="str">
        <f t="shared" ref="U453:U458" si="31">IFERROR(I453+K453+M453+O453,"-")</f>
        <v>-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 t="s">
        <v>81</v>
      </c>
      <c r="E454" s="81" t="s">
        <v>81</v>
      </c>
      <c r="F454" s="81" t="s">
        <v>81</v>
      </c>
      <c r="G454" s="23" t="s">
        <v>81</v>
      </c>
      <c r="H454" s="23" t="s">
        <v>81</v>
      </c>
      <c r="I454" s="23" t="s">
        <v>81</v>
      </c>
      <c r="J454" s="23" t="s">
        <v>81</v>
      </c>
      <c r="K454" s="23" t="s">
        <v>81</v>
      </c>
      <c r="L454" s="23" t="s">
        <v>81</v>
      </c>
      <c r="M454" s="23" t="s">
        <v>81</v>
      </c>
      <c r="N454" s="23" t="s">
        <v>81</v>
      </c>
      <c r="O454" s="23" t="s">
        <v>81</v>
      </c>
      <c r="P454" s="23" t="s">
        <v>81</v>
      </c>
      <c r="Q454" s="23" t="s">
        <v>81</v>
      </c>
      <c r="R454" s="23" t="s">
        <v>81</v>
      </c>
      <c r="S454" s="23" t="s">
        <v>81</v>
      </c>
      <c r="T454" s="53" t="str">
        <f t="shared" si="30"/>
        <v>-</v>
      </c>
      <c r="U454" s="87" t="str">
        <f t="shared" si="31"/>
        <v>-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 t="s">
        <v>81</v>
      </c>
      <c r="E455" s="81" t="s">
        <v>81</v>
      </c>
      <c r="F455" s="81" t="s">
        <v>81</v>
      </c>
      <c r="G455" s="23" t="s">
        <v>81</v>
      </c>
      <c r="H455" s="23" t="s">
        <v>81</v>
      </c>
      <c r="I455" s="23" t="s">
        <v>81</v>
      </c>
      <c r="J455" s="23" t="s">
        <v>81</v>
      </c>
      <c r="K455" s="23" t="s">
        <v>81</v>
      </c>
      <c r="L455" s="23" t="s">
        <v>81</v>
      </c>
      <c r="M455" s="23" t="s">
        <v>81</v>
      </c>
      <c r="N455" s="23" t="s">
        <v>81</v>
      </c>
      <c r="O455" s="23" t="s">
        <v>81</v>
      </c>
      <c r="P455" s="23" t="s">
        <v>81</v>
      </c>
      <c r="Q455" s="23" t="s">
        <v>81</v>
      </c>
      <c r="R455" s="23" t="s">
        <v>81</v>
      </c>
      <c r="S455" s="23" t="s">
        <v>81</v>
      </c>
      <c r="T455" s="53" t="str">
        <f t="shared" si="30"/>
        <v>-</v>
      </c>
      <c r="U455" s="87" t="str">
        <f t="shared" si="31"/>
        <v>-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 t="s">
        <v>81</v>
      </c>
      <c r="E456" s="81" t="s">
        <v>81</v>
      </c>
      <c r="F456" s="81" t="s">
        <v>81</v>
      </c>
      <c r="G456" s="23" t="s">
        <v>81</v>
      </c>
      <c r="H456" s="23" t="s">
        <v>81</v>
      </c>
      <c r="I456" s="23" t="s">
        <v>81</v>
      </c>
      <c r="J456" s="23" t="s">
        <v>81</v>
      </c>
      <c r="K456" s="23" t="s">
        <v>81</v>
      </c>
      <c r="L456" s="23" t="s">
        <v>81</v>
      </c>
      <c r="M456" s="23" t="s">
        <v>81</v>
      </c>
      <c r="N456" s="23" t="s">
        <v>81</v>
      </c>
      <c r="O456" s="23" t="s">
        <v>81</v>
      </c>
      <c r="P456" s="23" t="s">
        <v>81</v>
      </c>
      <c r="Q456" s="23" t="s">
        <v>81</v>
      </c>
      <c r="R456" s="23" t="s">
        <v>81</v>
      </c>
      <c r="S456" s="23" t="s">
        <v>81</v>
      </c>
      <c r="T456" s="53" t="str">
        <f t="shared" si="30"/>
        <v>-</v>
      </c>
      <c r="U456" s="87" t="str">
        <f t="shared" si="31"/>
        <v>-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 t="s">
        <v>81</v>
      </c>
      <c r="E457" s="81" t="s">
        <v>81</v>
      </c>
      <c r="F457" s="81" t="s">
        <v>81</v>
      </c>
      <c r="G457" s="23" t="s">
        <v>81</v>
      </c>
      <c r="H457" s="23" t="s">
        <v>81</v>
      </c>
      <c r="I457" s="23" t="s">
        <v>81</v>
      </c>
      <c r="J457" s="23" t="s">
        <v>81</v>
      </c>
      <c r="K457" s="23" t="s">
        <v>81</v>
      </c>
      <c r="L457" s="23" t="s">
        <v>81</v>
      </c>
      <c r="M457" s="23" t="s">
        <v>81</v>
      </c>
      <c r="N457" s="23" t="s">
        <v>81</v>
      </c>
      <c r="O457" s="23" t="s">
        <v>81</v>
      </c>
      <c r="P457" s="23" t="s">
        <v>81</v>
      </c>
      <c r="Q457" s="23" t="s">
        <v>81</v>
      </c>
      <c r="R457" s="23" t="s">
        <v>81</v>
      </c>
      <c r="S457" s="23" t="s">
        <v>81</v>
      </c>
      <c r="T457" s="53" t="str">
        <f t="shared" si="30"/>
        <v>-</v>
      </c>
      <c r="U457" s="87" t="str">
        <f t="shared" si="31"/>
        <v>-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 t="s">
        <v>81</v>
      </c>
      <c r="E458" s="81" t="s">
        <v>81</v>
      </c>
      <c r="F458" s="81" t="s">
        <v>81</v>
      </c>
      <c r="G458" s="23" t="s">
        <v>81</v>
      </c>
      <c r="H458" s="23" t="s">
        <v>81</v>
      </c>
      <c r="I458" s="23" t="s">
        <v>81</v>
      </c>
      <c r="J458" s="23" t="s">
        <v>81</v>
      </c>
      <c r="K458" s="23" t="s">
        <v>81</v>
      </c>
      <c r="L458" s="23" t="s">
        <v>81</v>
      </c>
      <c r="M458" s="23" t="s">
        <v>81</v>
      </c>
      <c r="N458" s="23" t="s">
        <v>81</v>
      </c>
      <c r="O458" s="23" t="s">
        <v>81</v>
      </c>
      <c r="P458" s="23" t="s">
        <v>81</v>
      </c>
      <c r="Q458" s="23" t="s">
        <v>81</v>
      </c>
      <c r="R458" s="23" t="s">
        <v>81</v>
      </c>
      <c r="S458" s="23" t="s">
        <v>81</v>
      </c>
      <c r="T458" s="53" t="str">
        <f t="shared" si="30"/>
        <v>-</v>
      </c>
      <c r="U458" s="87" t="str">
        <f t="shared" si="31"/>
        <v>-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737</v>
      </c>
      <c r="J459" s="59" t="s">
        <v>737</v>
      </c>
      <c r="K459" s="59" t="s">
        <v>737</v>
      </c>
      <c r="L459" s="59" t="s">
        <v>737</v>
      </c>
      <c r="M459" s="59" t="s">
        <v>737</v>
      </c>
      <c r="N459" s="59" t="s">
        <v>737</v>
      </c>
      <c r="O459" s="59" t="s">
        <v>737</v>
      </c>
      <c r="P459" s="59" t="s">
        <v>737</v>
      </c>
      <c r="Q459" s="59" t="s">
        <v>725</v>
      </c>
      <c r="R459" s="59" t="s">
        <v>737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 t="s">
        <v>81</v>
      </c>
      <c r="E460" s="81" t="s">
        <v>81</v>
      </c>
      <c r="F460" s="81" t="s">
        <v>81</v>
      </c>
      <c r="G460" s="23" t="s">
        <v>81</v>
      </c>
      <c r="H460" s="23" t="s">
        <v>81</v>
      </c>
      <c r="I460" s="23" t="s">
        <v>81</v>
      </c>
      <c r="J460" s="23" t="s">
        <v>81</v>
      </c>
      <c r="K460" s="23" t="s">
        <v>81</v>
      </c>
      <c r="L460" s="23" t="s">
        <v>81</v>
      </c>
      <c r="M460" s="23" t="s">
        <v>81</v>
      </c>
      <c r="N460" s="23" t="s">
        <v>81</v>
      </c>
      <c r="O460" s="23" t="s">
        <v>81</v>
      </c>
      <c r="P460" s="23" t="s">
        <v>81</v>
      </c>
      <c r="Q460" s="23" t="s">
        <v>81</v>
      </c>
      <c r="R460" s="23" t="s">
        <v>81</v>
      </c>
      <c r="S460" s="23" t="s">
        <v>81</v>
      </c>
      <c r="T460" s="53" t="str">
        <f>IFERROR(H460+J460+L460+N460+P460+R460+0+0,"-")</f>
        <v>-</v>
      </c>
      <c r="U460" s="87" t="str">
        <f>IFERROR(I460+K460+M460+O460,"-")</f>
        <v>-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 t="s">
        <v>81</v>
      </c>
      <c r="E461" s="81" t="s">
        <v>81</v>
      </c>
      <c r="F461" s="81" t="s">
        <v>81</v>
      </c>
      <c r="G461" s="23" t="s">
        <v>81</v>
      </c>
      <c r="H461" s="23" t="s">
        <v>81</v>
      </c>
      <c r="I461" s="23" t="s">
        <v>81</v>
      </c>
      <c r="J461" s="23" t="s">
        <v>81</v>
      </c>
      <c r="K461" s="23" t="s">
        <v>81</v>
      </c>
      <c r="L461" s="23" t="s">
        <v>81</v>
      </c>
      <c r="M461" s="23" t="s">
        <v>81</v>
      </c>
      <c r="N461" s="23" t="s">
        <v>81</v>
      </c>
      <c r="O461" s="23" t="s">
        <v>81</v>
      </c>
      <c r="P461" s="23" t="s">
        <v>81</v>
      </c>
      <c r="Q461" s="23" t="s">
        <v>81</v>
      </c>
      <c r="R461" s="23" t="s">
        <v>81</v>
      </c>
      <c r="S461" s="23" t="s">
        <v>81</v>
      </c>
      <c r="T461" s="53" t="str">
        <f>IFERROR(H461+J461+L461+N461+P461+R461+0+0,"-")</f>
        <v>-</v>
      </c>
      <c r="U461" s="87" t="str">
        <f>IFERROR(I461+K461+M461+O461,"-")</f>
        <v>-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 t="s">
        <v>81</v>
      </c>
      <c r="E462" s="81" t="s">
        <v>81</v>
      </c>
      <c r="F462" s="81" t="s">
        <v>81</v>
      </c>
      <c r="G462" s="23" t="s">
        <v>81</v>
      </c>
      <c r="H462" s="23" t="s">
        <v>81</v>
      </c>
      <c r="I462" s="23" t="s">
        <v>81</v>
      </c>
      <c r="J462" s="23" t="s">
        <v>81</v>
      </c>
      <c r="K462" s="23" t="s">
        <v>81</v>
      </c>
      <c r="L462" s="23" t="s">
        <v>81</v>
      </c>
      <c r="M462" s="23" t="s">
        <v>81</v>
      </c>
      <c r="N462" s="23" t="s">
        <v>81</v>
      </c>
      <c r="O462" s="23" t="s">
        <v>81</v>
      </c>
      <c r="P462" s="23" t="s">
        <v>81</v>
      </c>
      <c r="Q462" s="23" t="s">
        <v>81</v>
      </c>
      <c r="R462" s="23" t="s">
        <v>81</v>
      </c>
      <c r="S462" s="23" t="s">
        <v>81</v>
      </c>
      <c r="T462" s="53" t="str">
        <f>IFERROR(H462+J462+L462+N462+P462+R462+0+0,"-")</f>
        <v>-</v>
      </c>
      <c r="U462" s="87" t="str">
        <f>IFERROR(I462+K462+M462+O462,"-")</f>
        <v>-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0</v>
      </c>
      <c r="E463" s="85">
        <v>0</v>
      </c>
      <c r="F463" s="85" t="s">
        <v>81</v>
      </c>
      <c r="G463" s="93">
        <v>0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380:B380"/>
    <mergeCell ref="N377:O377"/>
    <mergeCell ref="P377:Q377"/>
    <mergeCell ref="R377:S377"/>
    <mergeCell ref="T377:U377"/>
    <mergeCell ref="A172:U172"/>
    <mergeCell ref="A325:U325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A17:U1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T14:U14"/>
    <mergeCell ref="A9:U9"/>
    <mergeCell ref="A1:U2"/>
    <mergeCell ref="A4:U4"/>
    <mergeCell ref="A6:U6"/>
    <mergeCell ref="A7:U7"/>
    <mergeCell ref="A5:S5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ИА</vt:lpstr>
      <vt:lpstr>ИА!Заголовки_для_печати</vt:lpstr>
      <vt:lpstr>ИА!Область_печати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2025-11-10T14:19:33Z</dcterms:modified>
</cp:coreProperties>
</file>